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2.xml" ContentType="application/vnd.openxmlformats-officedocument.spreadsheetml.table+xml"/>
  <Override PartName="/xl/drawings/drawing7.xml" ContentType="application/vnd.openxmlformats-officedocument.drawing+xml"/>
  <Override PartName="/xl/tables/table3.xml" ContentType="application/vnd.openxmlformats-officedocument.spreadsheetml.table+xml"/>
  <Override PartName="/xl/drawings/drawing8.xml" ContentType="application/vnd.openxmlformats-officedocument.drawing+xml"/>
  <Override PartName="/xl/tables/table4.xml" ContentType="application/vnd.openxmlformats-officedocument.spreadsheetml.table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patburgess/Desktop/"/>
    </mc:Choice>
  </mc:AlternateContent>
  <xr:revisionPtr revIDLastSave="0" documentId="8_{A81EEE56-E55C-DC4A-8E29-6BD95F1CE70E}" xr6:coauthVersionLast="47" xr6:coauthVersionMax="47" xr10:uidLastSave="{00000000-0000-0000-0000-000000000000}"/>
  <bookViews>
    <workbookView xWindow="0" yWindow="600" windowWidth="28800" windowHeight="15220" activeTab="1" xr2:uid="{00000000-000D-0000-FFFF-FFFF00000000}"/>
  </bookViews>
  <sheets>
    <sheet name="Start_Here" sheetId="1" r:id="rId1"/>
    <sheet name="Daily_Builder" sheetId="2" r:id="rId2"/>
    <sheet name="Week_Trainer" sheetId="3" r:id="rId3"/>
    <sheet name="MS_90min_Example" sheetId="4" r:id="rId4"/>
    <sheet name="HS_90min_Example" sheetId="5" r:id="rId5"/>
    <sheet name="Library" sheetId="6" r:id="rId6"/>
    <sheet name="Progression_Guide" sheetId="7" r:id="rId7"/>
    <sheet name="Work_Rest_Guide" sheetId="8" r:id="rId8"/>
    <sheet name="Lists" sheetId="9" r:id="rId9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2" i="6" l="1"/>
  <c r="O52" i="6"/>
  <c r="Q51" i="6"/>
  <c r="O51" i="6"/>
  <c r="Q50" i="6"/>
  <c r="O50" i="6"/>
  <c r="Q49" i="6"/>
  <c r="O49" i="6"/>
  <c r="Q48" i="6"/>
  <c r="O48" i="6"/>
  <c r="Q47" i="6"/>
  <c r="O47" i="6"/>
  <c r="Q46" i="6"/>
  <c r="O46" i="6"/>
  <c r="Q45" i="6"/>
  <c r="O45" i="6"/>
  <c r="Q44" i="6"/>
  <c r="O44" i="6"/>
  <c r="Q43" i="6"/>
  <c r="O43" i="6"/>
  <c r="Q42" i="6"/>
  <c r="O42" i="6"/>
  <c r="Q41" i="6"/>
  <c r="O41" i="6"/>
  <c r="Q40" i="6"/>
  <c r="O40" i="6"/>
  <c r="Q39" i="6"/>
  <c r="O39" i="6"/>
  <c r="Q38" i="6"/>
  <c r="O38" i="6"/>
  <c r="Q37" i="6"/>
  <c r="O37" i="6"/>
  <c r="Q36" i="6"/>
  <c r="O36" i="6"/>
  <c r="Q35" i="6"/>
  <c r="O35" i="6"/>
  <c r="Q34" i="6"/>
  <c r="O34" i="6"/>
  <c r="Q33" i="6"/>
  <c r="O33" i="6"/>
  <c r="Q32" i="6"/>
  <c r="O32" i="6"/>
  <c r="Q31" i="6"/>
  <c r="O31" i="6"/>
  <c r="Q30" i="6"/>
  <c r="O30" i="6"/>
  <c r="Q29" i="6"/>
  <c r="O29" i="6"/>
  <c r="Q28" i="6"/>
  <c r="O28" i="6"/>
  <c r="Q27" i="6"/>
  <c r="O27" i="6"/>
  <c r="Q26" i="6"/>
  <c r="O26" i="6"/>
  <c r="Q25" i="6"/>
  <c r="O25" i="6"/>
  <c r="Q24" i="6"/>
  <c r="O24" i="6"/>
  <c r="Q23" i="6"/>
  <c r="O23" i="6"/>
  <c r="Q22" i="6"/>
  <c r="O22" i="6"/>
  <c r="Q21" i="6"/>
  <c r="O21" i="6"/>
  <c r="Q20" i="6"/>
  <c r="O20" i="6"/>
  <c r="Q19" i="6"/>
  <c r="O19" i="6"/>
  <c r="Q18" i="6"/>
  <c r="O18" i="6"/>
  <c r="Q17" i="6"/>
  <c r="O17" i="6"/>
  <c r="Q16" i="6"/>
  <c r="O16" i="6"/>
  <c r="Q15" i="6"/>
  <c r="O15" i="6"/>
  <c r="Q14" i="6"/>
  <c r="O14" i="6"/>
  <c r="Q13" i="6"/>
  <c r="O13" i="6"/>
  <c r="Q12" i="6"/>
  <c r="O12" i="6"/>
  <c r="Q11" i="6"/>
  <c r="O11" i="6"/>
  <c r="Q10" i="6"/>
  <c r="O10" i="6"/>
  <c r="Q9" i="6"/>
  <c r="O9" i="6"/>
  <c r="Q8" i="6"/>
  <c r="O8" i="6"/>
  <c r="Q7" i="6"/>
  <c r="O7" i="6"/>
  <c r="M50" i="2"/>
  <c r="L50" i="2"/>
  <c r="K50" i="2"/>
  <c r="J50" i="2"/>
  <c r="I50" i="2"/>
  <c r="H50" i="2"/>
  <c r="G50" i="2"/>
  <c r="F50" i="2"/>
  <c r="E50" i="2"/>
  <c r="D50" i="2"/>
  <c r="M49" i="2"/>
  <c r="L49" i="2"/>
  <c r="K49" i="2"/>
  <c r="J49" i="2"/>
  <c r="I49" i="2"/>
  <c r="H49" i="2"/>
  <c r="G49" i="2"/>
  <c r="F49" i="2"/>
  <c r="E49" i="2"/>
  <c r="D49" i="2"/>
  <c r="M48" i="2"/>
  <c r="L48" i="2"/>
  <c r="K48" i="2"/>
  <c r="J48" i="2"/>
  <c r="I48" i="2"/>
  <c r="H48" i="2"/>
  <c r="G48" i="2"/>
  <c r="F48" i="2"/>
  <c r="E48" i="2"/>
  <c r="D48" i="2"/>
  <c r="M47" i="2"/>
  <c r="L47" i="2"/>
  <c r="K47" i="2"/>
  <c r="J47" i="2"/>
  <c r="I47" i="2"/>
  <c r="H47" i="2"/>
  <c r="G47" i="2"/>
  <c r="F47" i="2"/>
  <c r="E47" i="2"/>
  <c r="D47" i="2"/>
  <c r="M32" i="2"/>
  <c r="L32" i="2"/>
  <c r="K32" i="2"/>
  <c r="J32" i="2"/>
  <c r="I32" i="2"/>
  <c r="H32" i="2"/>
  <c r="G32" i="2"/>
  <c r="F32" i="2"/>
  <c r="E32" i="2"/>
  <c r="D32" i="2"/>
  <c r="M31" i="2"/>
  <c r="L31" i="2"/>
  <c r="K31" i="2"/>
  <c r="J31" i="2"/>
  <c r="I31" i="2"/>
  <c r="H31" i="2"/>
  <c r="G31" i="2"/>
  <c r="F31" i="2"/>
  <c r="E31" i="2"/>
  <c r="D31" i="2"/>
  <c r="M30" i="2"/>
  <c r="L30" i="2"/>
  <c r="K30" i="2"/>
  <c r="J30" i="2"/>
  <c r="I30" i="2"/>
  <c r="H30" i="2"/>
  <c r="G30" i="2"/>
  <c r="F30" i="2"/>
  <c r="E30" i="2"/>
  <c r="D30" i="2"/>
  <c r="M29" i="2"/>
  <c r="L29" i="2"/>
  <c r="K29" i="2"/>
  <c r="J29" i="2"/>
  <c r="I29" i="2"/>
  <c r="H29" i="2"/>
  <c r="G29" i="2"/>
  <c r="F29" i="2"/>
  <c r="E29" i="2"/>
  <c r="D29" i="2"/>
  <c r="M28" i="2"/>
  <c r="L28" i="2"/>
  <c r="K28" i="2"/>
  <c r="J28" i="2"/>
  <c r="I28" i="2"/>
  <c r="H28" i="2"/>
  <c r="G28" i="2"/>
  <c r="F28" i="2"/>
  <c r="E28" i="2"/>
  <c r="D28" i="2"/>
</calcChain>
</file>

<file path=xl/sharedStrings.xml><?xml version="1.0" encoding="utf-8"?>
<sst xmlns="http://schemas.openxmlformats.org/spreadsheetml/2006/main" count="1502" uniqueCount="913">
  <si>
    <t>Volleyball Practice + Week-to-Week Trainer</t>
  </si>
  <si>
    <t>Middle School and High School | Summit 2911 coaching tool</t>
  </si>
  <si>
    <t>Prepare → Power → Practice → Push → Reflect</t>
  </si>
  <si>
    <t>How to Use This Workbook</t>
  </si>
  <si>
    <t>Step</t>
  </si>
  <si>
    <t>Sheet</t>
  </si>
  <si>
    <t>Coach Action</t>
  </si>
  <si>
    <t>1</t>
  </si>
  <si>
    <t>Daily_Builder</t>
  </si>
  <si>
    <t>Plan today’s practice. Select volleyball-specific plyometrics, COD drills, skill work, and conditioning. The sheet fills in dosage, work:rest, tempo, regressions, progressions, and coaching focus.</t>
  </si>
  <si>
    <t>2</t>
  </si>
  <si>
    <t>Week_Trainer</t>
  </si>
  <si>
    <t>Use the 8-week arc to guide progression across the season. Adjust around matches, tournaments, soreness, readiness, and available practice time.</t>
  </si>
  <si>
    <t>3</t>
  </si>
  <si>
    <t>MS / HS Examples</t>
  </si>
  <si>
    <t>Review the completed 90-minute volleyball examples, then copy the structure into your own practice plan.</t>
  </si>
  <si>
    <t>4</t>
  </si>
  <si>
    <t>Library + Guides</t>
  </si>
  <si>
    <t>Edit the exercise library and use the progression and work:rest guides to keep training age-appropriate, purposeful, and repeatable.</t>
  </si>
  <si>
    <t>MS Lens</t>
  </si>
  <si>
    <t>HS Lens</t>
  </si>
  <si>
    <t>Power Rule</t>
  </si>
  <si>
    <t>Conditioning Rule</t>
  </si>
  <si>
    <t>Movement quality first
Lower contacts
More teaching tempo</t>
  </si>
  <si>
    <t>Higher intensity
More reactive COD
Manage jump volume</t>
  </si>
  <si>
    <t>Fresh athletes
Full recovery
Quality contacts</t>
  </si>
  <si>
    <t>Sport-specific
Purposeful rest
Never as punishment</t>
  </si>
  <si>
    <t>Daily Volleyball Practice Builder</t>
  </si>
  <si>
    <t>Fillable planner with Summit 2911 dynamic warm-up, volleyball plyos/COD, work:rest, tempos, regressions, and progressions.</t>
  </si>
  <si>
    <t>Date</t>
  </si>
  <si>
    <t>Week</t>
  </si>
  <si>
    <t>Team Level</t>
  </si>
  <si>
    <t>Phase</t>
  </si>
  <si>
    <t>Practice #</t>
  </si>
  <si>
    <t>Load</t>
  </si>
  <si>
    <t>Total Min</t>
  </si>
  <si>
    <t>MS</t>
  </si>
  <si>
    <t>Foundation</t>
  </si>
  <si>
    <t>Moderate</t>
  </si>
  <si>
    <t>Primary Practice Goal</t>
  </si>
  <si>
    <t>Secondary Goal</t>
  </si>
  <si>
    <t>1. PREPARE | Dynamic Warm-Up — 10–12 Minutes</t>
  </si>
  <si>
    <t>#</t>
  </si>
  <si>
    <t>Section / Type</t>
  </si>
  <si>
    <t>Name of Exercise / Drill</t>
  </si>
  <si>
    <t>Sets</t>
  </si>
  <si>
    <t>Reps / Distance / Time</t>
  </si>
  <si>
    <t>Work</t>
  </si>
  <si>
    <t>Rest</t>
  </si>
  <si>
    <t>Work:Rest</t>
  </si>
  <si>
    <t>Tempo / Cue</t>
  </si>
  <si>
    <t>Regression</t>
  </si>
  <si>
    <t>Progression</t>
  </si>
  <si>
    <t>Coaching / Biomechanics Focus</t>
  </si>
  <si>
    <t>Notes</t>
  </si>
  <si>
    <t>External Demo</t>
  </si>
  <si>
    <t>Summit Demo</t>
  </si>
  <si>
    <t>Dynamic Warm-Up</t>
  </si>
  <si>
    <t>Step + Reach</t>
  </si>
  <si>
    <t>10 yds</t>
  </si>
  <si>
    <t>Smooth / controlled</t>
  </si>
  <si>
    <t>Posture tall; reach without overstriding</t>
  </si>
  <si>
    <t>Stride rhythm, trunk control, active mobility</t>
  </si>
  <si>
    <t>Pull Back</t>
  </si>
  <si>
    <t>Controlled hold</t>
  </si>
  <si>
    <t>Knee-to-chest balance; stay tall</t>
  </si>
  <si>
    <t>Hip mobility, balance, body control</t>
  </si>
  <si>
    <t>High Knee + Pull</t>
  </si>
  <si>
    <t>Quick lift + controlled pull</t>
  </si>
  <si>
    <t>Drive knee; keep ribs stacked</t>
  </si>
  <si>
    <t>Hip flexion, posture, knee drive</t>
  </si>
  <si>
    <t>World's Greatest Stretch</t>
  </si>
  <si>
    <t>Slow mobility</t>
  </si>
  <si>
    <t>Long lunge; rotate through upper back</t>
  </si>
  <si>
    <t>Hip mobility, thoracic rotation, full-body control</t>
  </si>
  <si>
    <t>Inchworm</t>
  </si>
  <si>
    <t>Slow walkout</t>
  </si>
  <si>
    <t>Hips controlled; shoulders stable</t>
  </si>
  <si>
    <t>Hamstring mobility, core control, shoulder stability</t>
  </si>
  <si>
    <t>Dog Over Barrel</t>
  </si>
  <si>
    <t>Controlled hip circle</t>
  </si>
  <si>
    <t>Big hip range; avoid trunk twist</t>
  </si>
  <si>
    <t>Hip mobility, coordination, controlled movement</t>
  </si>
  <si>
    <t>Over / Under the Fence</t>
  </si>
  <si>
    <t>Smooth level change</t>
  </si>
  <si>
    <t>Low hips; knees track over toes</t>
  </si>
  <si>
    <t>Hip mobility, level change, movement control</t>
  </si>
  <si>
    <t>Frankenstein</t>
  </si>
  <si>
    <t>Active kick</t>
  </si>
  <si>
    <t>Toe up; posture tall</t>
  </si>
  <si>
    <t>Hamstring mobility, posture, active range of motion</t>
  </si>
  <si>
    <t>Lean / Lean + Turn</t>
  </si>
  <si>
    <t>3 reps each side</t>
  </si>
  <si>
    <t>Controlled lean → fast first step</t>
  </si>
  <si>
    <t>Body line from ankle; push the ground away</t>
  </si>
  <si>
    <t>Acceleration posture, transition control</t>
  </si>
  <si>
    <t>Progressive Build-Ups</t>
  </si>
  <si>
    <t>10–15 yds</t>
  </si>
  <si>
    <t>60% → 80% → 90%</t>
  </si>
  <si>
    <t>Gradually raise intensity; finish fast but relaxed</t>
  </si>
  <si>
    <t>Raise speed safely before power and skill work</t>
  </si>
  <si>
    <t>2. POWER | Plyometrics + Change of Direction — 12–18 Minutes</t>
  </si>
  <si>
    <t>Jump / Landing</t>
  </si>
  <si>
    <t>Snap Down + Stick</t>
  </si>
  <si>
    <t>Plyometric</t>
  </si>
  <si>
    <t>Squat Jump + Stick</t>
  </si>
  <si>
    <t>Lateral Line Hops</t>
  </si>
  <si>
    <t>COD Drill</t>
  </si>
  <si>
    <t>Shuffle-Stick-Recover</t>
  </si>
  <si>
    <t>Volleyball Approach Footwork + Stick</t>
  </si>
  <si>
    <t>3. PRACTICE | Volleyball Skill Work / Team Practice — 40–50 Minutes</t>
  </si>
  <si>
    <t>Drill Type</t>
  </si>
  <si>
    <t>Name of Drill / Exercise</t>
  </si>
  <si>
    <t>Time</t>
  </si>
  <si>
    <t>Reps / Sets</t>
  </si>
  <si>
    <t>Coaching Cue / Tempo</t>
  </si>
  <si>
    <t>Coaching Focus</t>
  </si>
  <si>
    <t>Technical</t>
  </si>
  <si>
    <t>Serving Form to Target</t>
  </si>
  <si>
    <t>8 min</t>
  </si>
  <si>
    <t>Smooth toss; controlled rhythm</t>
  </si>
  <si>
    <t>Closer distance</t>
  </si>
  <si>
    <t>Target zones / pressure score</t>
  </si>
  <si>
    <t>Consistent toss, balanced finish</t>
  </si>
  <si>
    <t>Serve Receive to Target</t>
  </si>
  <si>
    <t>10 min</t>
  </si>
  <si>
    <t>Platform early; beat ball to spot</t>
  </si>
  <si>
    <t>Coach toss</t>
  </si>
  <si>
    <t>Live serve receive</t>
  </si>
  <si>
    <t>Platform angle, base posture, communication</t>
  </si>
  <si>
    <t>Tactical</t>
  </si>
  <si>
    <t>Transition Hitting</t>
  </si>
  <si>
    <t>12 min</t>
  </si>
  <si>
    <t>Defend, transition, approach with rhythm</t>
  </si>
  <si>
    <t>No block / controlled toss</t>
  </si>
  <si>
    <t>Add block and scoring</t>
  </si>
  <si>
    <t>Footwork timing, spacing, attack decision</t>
  </si>
  <si>
    <t>Competitive</t>
  </si>
  <si>
    <t>Small-Sided Rally Scoring</t>
  </si>
  <si>
    <t>Compete but keep quality contacts</t>
  </si>
  <si>
    <t>3v3 cooperative rally</t>
  </si>
  <si>
    <t>Wash scoring constraints</t>
  </si>
  <si>
    <t>Decision-making, communication, first-ball quality</t>
  </si>
  <si>
    <t>Team</t>
  </si>
  <si>
    <t>6v6 Serve Receive Rotation</t>
  </si>
  <si>
    <t>Clear roles; communicate early</t>
  </si>
  <si>
    <t>Half-court rotation</t>
  </si>
  <si>
    <t>Full pressure sideout</t>
  </si>
  <si>
    <t>Spacing, transition, role clarity</t>
  </si>
  <si>
    <t>Coach Choice</t>
  </si>
  <si>
    <t>4. PUSH | Volleyball Conditioning — 8–15 Minutes</t>
  </si>
  <si>
    <t>Conditioning Goal</t>
  </si>
  <si>
    <t>Repeated Sprint</t>
  </si>
  <si>
    <t>Court Shuttle Intervals 15:45</t>
  </si>
  <si>
    <t>Sport-Specific</t>
  </si>
  <si>
    <t>Volleyball Rally Intervals 20:40</t>
  </si>
  <si>
    <t>Defensive Capacity</t>
  </si>
  <si>
    <t>Defensive Pursuit Intervals 20:40</t>
  </si>
  <si>
    <t>5. REFLECT | Wrap-Up / Recovery — 5 Minutes</t>
  </si>
  <si>
    <t>Prompt</t>
  </si>
  <si>
    <t>Coach Notes</t>
  </si>
  <si>
    <t>What went well?</t>
  </si>
  <si>
    <t>What needs improvement?</t>
  </si>
  <si>
    <t>Adjustment for next practice</t>
  </si>
  <si>
    <t>Athlete readiness / concerns</t>
  </si>
  <si>
    <t>8-Week Volleyball Week-to-Week Trainer</t>
  </si>
  <si>
    <t>Progressions and regressions for MS and HS teams. Adjust around matches, tournaments, and athlete readiness.</t>
  </si>
  <si>
    <t>MS Power / COD Focus</t>
  </si>
  <si>
    <t>MS Plyo + COD Prescription</t>
  </si>
  <si>
    <t>MS Conditioning</t>
  </si>
  <si>
    <t>MS W:R</t>
  </si>
  <si>
    <t>HS Power / COD Focus</t>
  </si>
  <si>
    <t>HS Plyo + COD Prescription</t>
  </si>
  <si>
    <t>HS Conditioning</t>
  </si>
  <si>
    <t>HS W:R</t>
  </si>
  <si>
    <t>Progression Rule</t>
  </si>
  <si>
    <t>Regression Trigger</t>
  </si>
  <si>
    <t>Load Score</t>
  </si>
  <si>
    <t>Light</t>
  </si>
  <si>
    <t>Landing mechanics + defensive base</t>
  </si>
  <si>
    <t>2 exercises × 2 sets; stick landings; slow COD</t>
  </si>
  <si>
    <t>Skill tempo or 15:45 shuttles</t>
  </si>
  <si>
    <t>1:3–1:5</t>
  </si>
  <si>
    <t>Landing mechanics + approach rhythm</t>
  </si>
  <si>
    <t>3 exercises × 2 sets; approach jump + stick</t>
  </si>
  <si>
    <t>15:45 court shuttles</t>
  </si>
  <si>
    <t>Progress only if landings stay quiet and balanced.</t>
  </si>
  <si>
    <t>Regress if knees cave, athletes rush, or soreness is high.</t>
  </si>
  <si>
    <t>Jump + stick; shuffle/decel control</t>
  </si>
  <si>
    <t>3 exercises × 2 sets; add low-amplitude hops</t>
  </si>
  <si>
    <t>20:40 defensive pursuit</t>
  </si>
  <si>
    <t>1:2–1:3</t>
  </si>
  <si>
    <t>Jump + stick; decel angles</t>
  </si>
  <si>
    <t>3–4 exercises × 2–3 sets; COD quality</t>
  </si>
  <si>
    <t>20:40 rally intervals</t>
  </si>
  <si>
    <t>1:2–1:4</t>
  </si>
  <si>
    <t>Add one set or slightly faster speed if technique holds.</t>
  </si>
  <si>
    <t>Remove reactive layer and return to stick landings.</t>
  </si>
  <si>
    <t>Build</t>
  </si>
  <si>
    <t>Approach footwork + controlled COD</t>
  </si>
  <si>
    <t>3 exercises × 2–3 sets; approach footwork + stick</t>
  </si>
  <si>
    <t>15:45 or serve+sprint</t>
  </si>
  <si>
    <t>Approach power + block transition</t>
  </si>
  <si>
    <t>4 exercises × 3 sets; CMJ/approach + COD</t>
  </si>
  <si>
    <t>10:50 or 15:45 quality speed</t>
  </si>
  <si>
    <t>1:4–1:6</t>
  </si>
  <si>
    <t>Progress distance/speed before adding fatigue.</t>
  </si>
  <si>
    <t>Shorten drill or increase rest if landing quality fades.</t>
  </si>
  <si>
    <t>Hard</t>
  </si>
  <si>
    <t>Power with controlled contacts</t>
  </si>
  <si>
    <t>3–4 exercises; cap contacts; more rest</t>
  </si>
  <si>
    <t>Higher intent power + COD</t>
  </si>
  <si>
    <t>4 exercises; 3 sets; longer rest for power</t>
  </si>
  <si>
    <t>10:50 sprints or rally intervals</t>
  </si>
  <si>
    <t>Keep power quality before adding volume.</t>
  </si>
  <si>
    <t>Cut volume 25–40% if athletes look heavy or slow.</t>
  </si>
  <si>
    <t>Performance</t>
  </si>
  <si>
    <t>Moderate-Hard</t>
  </si>
  <si>
    <t>Volleyball-specific power</t>
  </si>
  <si>
    <t>Approach jump + COD; fewer exercises, better intent</t>
  </si>
  <si>
    <t>Competitive rally finisher</t>
  </si>
  <si>
    <t>Reactive COD + approach power</t>
  </si>
  <si>
    <t>Approach jump, lateral bound, pro agility variants</t>
  </si>
  <si>
    <t>Competitive wash drill or 10:50</t>
  </si>
  <si>
    <t>Progress by specificity, not just more reps.</t>
  </si>
  <si>
    <t>Return to non-reactive drill if decisions look chaotic.</t>
  </si>
  <si>
    <t>Sharp movement under pressure</t>
  </si>
  <si>
    <t>2–3 power drills; crisp, low volume</t>
  </si>
  <si>
    <t>Short competitive conditioning</t>
  </si>
  <si>
    <t>Max intent with controlled volume</t>
  </si>
  <si>
    <t>3–4 high-quality power/COD options</t>
  </si>
  <si>
    <t>Repeated sprint or wash drill</t>
  </si>
  <si>
    <t>High quality, low junk volume.</t>
  </si>
  <si>
    <t>Stop if jump height or movement quality drops.</t>
  </si>
  <si>
    <t>Sharpen</t>
  </si>
  <si>
    <t>Maintain power; reduce fatigue</t>
  </si>
  <si>
    <t>2–3 exercises × 2 sets; full recovery</t>
  </si>
  <si>
    <t>Skill-based tempo</t>
  </si>
  <si>
    <t>1:1–1:3</t>
  </si>
  <si>
    <t>Maintain power + speed</t>
  </si>
  <si>
    <t>2–3 exercises; high intent, low contacts</t>
  </si>
  <si>
    <t>10:50 or skill-based conditioning</t>
  </si>
  <si>
    <t>Keep athletes fresh and confident.</t>
  </si>
  <si>
    <t>Reduce volume before reducing quality.</t>
  </si>
  <si>
    <t>Taper / Match Prep</t>
  </si>
  <si>
    <t>Light-Moderate</t>
  </si>
  <si>
    <t>Fast, fresh, confident</t>
  </si>
  <si>
    <t>2 exercises × 2 sets; stick landings only if needed</t>
  </si>
  <si>
    <t>Light recovery skill tempo</t>
  </si>
  <si>
    <t>1:1–1:2</t>
  </si>
  <si>
    <t>Fast and elastic, very low volume</t>
  </si>
  <si>
    <t>2 power choices; full rest; no grind</t>
  </si>
  <si>
    <t>Short rally rhythm only</t>
  </si>
  <si>
    <t>Leave them wanting one more rep.</t>
  </si>
  <si>
    <t>Skip conditioning if match load is high.</t>
  </si>
  <si>
    <t>Load Arc</t>
  </si>
  <si>
    <t>Middle School Volleyball Example</t>
  </si>
  <si>
    <t>90-minute practice | Movement quality + skill confidence</t>
  </si>
  <si>
    <t>Section</t>
  </si>
  <si>
    <t>Exercise / Drill</t>
  </si>
  <si>
    <t>Sets / Volume</t>
  </si>
  <si>
    <t>Work:Rest / Tempo</t>
  </si>
  <si>
    <t>Progress/Regress</t>
  </si>
  <si>
    <t>0:00–0:12</t>
  </si>
  <si>
    <t>Prepare</t>
  </si>
  <si>
    <t>Summit 2911 Dynamic Warm-Up</t>
  </si>
  <si>
    <t>10 exercises</t>
  </si>
  <si>
    <t>Controlled mobility → progressive build-ups</t>
  </si>
  <si>
    <t>Raise temperature; rehearse movement quality</t>
  </si>
  <si>
    <t>Shorten distances if space is limited</t>
  </si>
  <si>
    <t>Use dynamic routine from Daily Builder</t>
  </si>
  <si>
    <t>0:12–0:15</t>
  </si>
  <si>
    <t>Power</t>
  </si>
  <si>
    <t>2 × 4</t>
  </si>
  <si>
    <t>5 sec</t>
  </si>
  <si>
    <t>40–60 sec</t>
  </si>
  <si>
    <t>1:8–1:12 | Fast down; 2-sec stick</t>
  </si>
  <si>
    <t>Quiet landing; hips/knees flex; trunk tall</t>
  </si>
  <si>
    <t>Regress: hinge + stick | Progress: squat jump + stick</t>
  </si>
  <si>
    <t>Teach landing before chasing height</t>
  </si>
  <si>
    <t>0:15–0:18</t>
  </si>
  <si>
    <t>45–60 sec</t>
  </si>
  <si>
    <t>1:9–1:12 | Jump fast; stick 2 sec</t>
  </si>
  <si>
    <t>Absorb through hips; knees track over toes</t>
  </si>
  <si>
    <t>Regress: calf raise | Progress: approach jump + stick</t>
  </si>
  <si>
    <t>0:18–0:21</t>
  </si>
  <si>
    <t>2 × 10 sec</t>
  </si>
  <si>
    <t>10 sec</t>
  </si>
  <si>
    <t>50 sec</t>
  </si>
  <si>
    <t>1:5 | Quick feet; quiet contacts</t>
  </si>
  <si>
    <t>Ankle stiffness; body control</t>
  </si>
  <si>
    <t>Regress: step-over line | Progress: lateral pogo</t>
  </si>
  <si>
    <t>0:21–0:25</t>
  </si>
  <si>
    <t>3 × 3 each way</t>
  </si>
  <si>
    <t>6–8 sec</t>
  </si>
  <si>
    <t>1:6–1:8 | Shuffle, stick, recover</t>
  </si>
  <si>
    <t>Defensive base; low hips; controlled stop</t>
  </si>
  <si>
    <t>Regress: slow shuffle | Progress: coach call</t>
  </si>
  <si>
    <t>0:25–0:33</t>
  </si>
  <si>
    <t>Practice</t>
  </si>
  <si>
    <t>Smooth toss; finish balanced</t>
  </si>
  <si>
    <t>Toss consistency and serving rhythm</t>
  </si>
  <si>
    <t>Closer distance / target zones</t>
  </si>
  <si>
    <t>Use low-pressure reps</t>
  </si>
  <si>
    <t>0:33–0:43</t>
  </si>
  <si>
    <t>Base posture, communication, platform angle</t>
  </si>
  <si>
    <t>Coach toss / live serve receive</t>
  </si>
  <si>
    <t>0:43–0:55</t>
  </si>
  <si>
    <t>Defend → transition → approach rhythm</t>
  </si>
  <si>
    <t>Spacing, footwork timing, attack decision</t>
  </si>
  <si>
    <t>Controlled toss / add block</t>
  </si>
  <si>
    <t>0:55–1:08</t>
  </si>
  <si>
    <t>13 min</t>
  </si>
  <si>
    <t>Compete while keeping contact quality</t>
  </si>
  <si>
    <t>Decision-making, first-ball quality</t>
  </si>
  <si>
    <t>Cooperative rally / wash scoring</t>
  </si>
  <si>
    <t>1:08–1:15</t>
  </si>
  <si>
    <t>7 min</t>
  </si>
  <si>
    <t>Roles clear; communication early</t>
  </si>
  <si>
    <t>Half-court / full pressure</t>
  </si>
  <si>
    <t>1:15–1:25</t>
  </si>
  <si>
    <t>Push</t>
  </si>
  <si>
    <t>6 rounds</t>
  </si>
  <si>
    <t>15 sec</t>
  </si>
  <si>
    <t>45 sec</t>
  </si>
  <si>
    <t>1:3 | Fast but controlled court shuttles</t>
  </si>
  <si>
    <t>Clean stops; movement quality under mild fatigue</t>
  </si>
  <si>
    <t>Regress: 4 rounds | Progress: 8 rounds</t>
  </si>
  <si>
    <t>Do not make it punishment</t>
  </si>
  <si>
    <t>1:25–1:30</t>
  </si>
  <si>
    <t>Reflect</t>
  </si>
  <si>
    <t>Cool down + team message</t>
  </si>
  <si>
    <t>5 min</t>
  </si>
  <si>
    <t>Breathe, reset, one takeaway</t>
  </si>
  <si>
    <t>Confidence and learning transfer</t>
  </si>
  <si>
    <t>Ask: What skill improved today?</t>
  </si>
  <si>
    <t>High School Volleyball Example</t>
  </si>
  <si>
    <t>90-minute practice | Power, COD, and game-speed execution</t>
  </si>
  <si>
    <t>Shorten/extend based on schedule</t>
  </si>
  <si>
    <t>2 × 3</t>
  </si>
  <si>
    <t>1:9 | Fast down; 2-sec stick</t>
  </si>
  <si>
    <t>Landing posture and readiness</t>
  </si>
  <si>
    <t>Progress quickly if quality is strong</t>
  </si>
  <si>
    <t>Primer</t>
  </si>
  <si>
    <t>0:15–0:19</t>
  </si>
  <si>
    <t>Countermovement Jump</t>
  </si>
  <si>
    <t>3 × 3</t>
  </si>
  <si>
    <t>5–7 sec</t>
  </si>
  <si>
    <t>60–75 sec</t>
  </si>
  <si>
    <t>1:9–1:15 | Fast dip; explode; reset</t>
  </si>
  <si>
    <t>Triple extension; full reset</t>
  </si>
  <si>
    <t>Regress: vertical jump + stick</t>
  </si>
  <si>
    <t>0:19–0:23</t>
  </si>
  <si>
    <t>Approach Jump + Stick</t>
  </si>
  <si>
    <t>1:8–1:12 | Full approach, stick landing</t>
  </si>
  <si>
    <t>Penultimate step, arm swing, controlled landing</t>
  </si>
  <si>
    <t>Progress: approach + transition</t>
  </si>
  <si>
    <t>0:23–0:27</t>
  </si>
  <si>
    <t>Lateral Bound + Stick</t>
  </si>
  <si>
    <t>3 × 3 each side</t>
  </si>
  <si>
    <t>8 sec</t>
  </si>
  <si>
    <t>1:8–1:9 | Push laterally; stick</t>
  </si>
  <si>
    <t>Frontal-plane control; hip/knee alignment</t>
  </si>
  <si>
    <t>Regress: lateral step + stick</t>
  </si>
  <si>
    <t>0:27–0:30</t>
  </si>
  <si>
    <t>5-10-5 Pro Agility</t>
  </si>
  <si>
    <t>3 × 2 each side</t>
  </si>
  <si>
    <t>75–90 sec</t>
  </si>
  <si>
    <t>1:9–1:12 | Explode, decel, reaccelerate</t>
  </si>
  <si>
    <t>Brake early, plant under center, reaccelerate</t>
  </si>
  <si>
    <t>Regress: walkthrough</t>
  </si>
  <si>
    <t>Quality COD, not conditioning</t>
  </si>
  <si>
    <t>0:30–0:42</t>
  </si>
  <si>
    <t>Live serve; target scoring</t>
  </si>
  <si>
    <t>Platform angle, communication, first step</t>
  </si>
  <si>
    <t>Add target zones and pressure scoring</t>
  </si>
  <si>
    <t>0:42–0:55</t>
  </si>
  <si>
    <t>Setter-Hitter Timing</t>
  </si>
  <si>
    <t>Rhythm and spacing</t>
  </si>
  <si>
    <t>Approach timing, set location, attack selection</t>
  </si>
  <si>
    <t>Add block read</t>
  </si>
  <si>
    <t>Block Footwork + Read</t>
  </si>
  <si>
    <t>Read setter/hitter; transition off net</t>
  </si>
  <si>
    <t>Footwork, eyes, body orientation</t>
  </si>
  <si>
    <t>Add live attack</t>
  </si>
  <si>
    <t>1:08–1:18</t>
  </si>
  <si>
    <t>Sideout scoring</t>
  </si>
  <si>
    <t>Role clarity, response to pressure</t>
  </si>
  <si>
    <t>Wash scoring</t>
  </si>
  <si>
    <t>1:18–1:26</t>
  </si>
  <si>
    <t>Short Sprint Repeat 10:50</t>
  </si>
  <si>
    <t>8 rounds</t>
  </si>
  <si>
    <t>1:5 | High speed, full recovery</t>
  </si>
  <si>
    <t>Speed quality; clean acceleration</t>
  </si>
  <si>
    <t>Regress: 6 rounds | Progress: reaction starts</t>
  </si>
  <si>
    <t>Do not turn speed into a grind</t>
  </si>
  <si>
    <t>1:26–1:30</t>
  </si>
  <si>
    <t>Cool down + next-practice cue</t>
  </si>
  <si>
    <t>4 min</t>
  </si>
  <si>
    <t>Breathe, reset, one tactical reminder</t>
  </si>
  <si>
    <t>Readiness, confidence, communication</t>
  </si>
  <si>
    <t>Ask for one athlete-led takeaway</t>
  </si>
  <si>
    <t>Volleyball Exercise Library</t>
  </si>
  <si>
    <t>Edit or expand this list. Daily Builder dropdowns and lookup formulas pull from this sheet.</t>
  </si>
  <si>
    <t>Category</t>
  </si>
  <si>
    <t>Exercise Name</t>
  </si>
  <si>
    <t>Level</t>
  </si>
  <si>
    <t>Default Sets</t>
  </si>
  <si>
    <t>Curated YouTube URL</t>
  </si>
  <si>
    <t>Summit Video Link</t>
  </si>
  <si>
    <t>External Source / Channel</t>
  </si>
  <si>
    <t>Video Match</t>
  </si>
  <si>
    <t>Video Notes</t>
  </si>
  <si>
    <t>MS/HS</t>
  </si>
  <si>
    <t>Shorten range / slow down</t>
  </si>
  <si>
    <t>Add skip, reach, or direction change</t>
  </si>
  <si>
    <t>Default Summit 2911 dynamic routine</t>
  </si>
  <si>
    <t>https://www.youtube.com/watch?v=kFsbDtJlMJM</t>
  </si>
  <si>
    <t>Athletics Warm-Up Drills | mobility/running warm-up</t>
  </si>
  <si>
    <t>Related public demo</t>
  </si>
  <si>
    <t>Use as a step/reach mobility reference; replace with Summit demo when filmed.</t>
  </si>
  <si>
    <t>https://www.youtube.com/watch?v=KwUmmO66uN8</t>
  </si>
  <si>
    <t>Catalyst Sports — Walking Knee Hug</t>
  </si>
  <si>
    <t>Equivalent public demo</t>
  </si>
  <si>
    <t>Pull Back in this sheet matches the walking knee-hug style pattern.</t>
  </si>
  <si>
    <t>https://www.youtube.com/watch?v=h1sQ8YLyYMk</t>
  </si>
  <si>
    <t>MadePossiblePT — High Knee Pull Dynamic Warmup</t>
  </si>
  <si>
    <t>Exact public demo</t>
  </si>
  <si>
    <t>Direct high-knee pull warm-up demo.</t>
  </si>
  <si>
    <t>https://www.youtube.com/watch?v=lJQL4wmj3Z8</t>
  </si>
  <si>
    <t>Dynamic Warm Up: World's Greatest Stretch</t>
  </si>
  <si>
    <t>Direct world's greatest stretch demo.</t>
  </si>
  <si>
    <t>https://www.youtube.com/watch?v=nPHfEnZD1Wk&amp;t=81s</t>
  </si>
  <si>
    <t>Redefining Strength — 21 Dynamic Stretching Warm Up Exercises</t>
  </si>
  <si>
    <t>Exact public demo with timestamp</t>
  </si>
  <si>
    <t>Timestamp opens to inchworm in a dynamic warm-up video.</t>
  </si>
  <si>
    <t>https://www.youtube.com/watch?v=AIlXPw6hBbs</t>
  </si>
  <si>
    <t>Fire Hydrant Drill — Hip Mobility</t>
  </si>
  <si>
    <t>Similar hip circle/mobility action; replace with Summit-specific traveling version.</t>
  </si>
  <si>
    <t>https://www.youtube.com/watch?v=-a8pvQ-wdC0</t>
  </si>
  <si>
    <t>Paradiso CrossFit — Over and Under the Fence</t>
  </si>
  <si>
    <t>Direct over/under fence hip-prep demo.</t>
  </si>
  <si>
    <t>https://www.youtube.com/watch?v=hh5-DwkWPKQ</t>
  </si>
  <si>
    <t>RWJBarnabas Health — Frankenstein dynamic warmup</t>
  </si>
  <si>
    <t>Direct Frankenstein warm-up demo.</t>
  </si>
  <si>
    <t>https://www.youtube.com/watch?v=dfQAtZuWbuQ</t>
  </si>
  <si>
    <t>Lean Fall Run — linear speed drill</t>
  </si>
  <si>
    <t>Use for lean/fall acceleration mechanics; add turn in Summit demo.</t>
  </si>
  <si>
    <t>https://www.youtube.com/watch?v=1FO2RQOMOsQ</t>
  </si>
  <si>
    <t>Return-to-run progressions — includes build-up runs</t>
  </si>
  <si>
    <t>Use as a build-up run reference; coach should cue gradual intensity.</t>
  </si>
  <si>
    <t>4 reps</t>
  </si>
  <si>
    <t>1:8–1:12</t>
  </si>
  <si>
    <t>Fast down; 2-sec landing stick</t>
  </si>
  <si>
    <t>Hands-on-hips hinge + stick</t>
  </si>
  <si>
    <t>Snap down to vertical jump + stick</t>
  </si>
  <si>
    <t>Quiet landing; hips/knees flex; knee tracks over toes</t>
  </si>
  <si>
    <t>Great first landing mechanics drill</t>
  </si>
  <si>
    <t>https://www.youtube.com/watch?v=5U0KFTmRsok</t>
  </si>
  <si>
    <t>How to Perform a Double Leg Snap Down</t>
  </si>
  <si>
    <t>Use for snap-down mechanics; add 2-sec stick landing cue.</t>
  </si>
  <si>
    <t>1:9–1:12</t>
  </si>
  <si>
    <t>Jump fast; stick 2 sec</t>
  </si>
  <si>
    <t>Countermovement to calf raise</t>
  </si>
  <si>
    <t>Approach jump + stick</t>
  </si>
  <si>
    <t>Vertical force; soft landing; trunk control</t>
  </si>
  <si>
    <t>Use before max jump drills</t>
  </si>
  <si>
    <t>https://www.youtube.com/watch?v=5ibeG6hY38s</t>
  </si>
  <si>
    <t>Jr. NBA/Jr. WNBA — Vertical Jump To Stick</t>
  </si>
  <si>
    <t>Use for jump-and-stick landing; cue squat-jump setup in practice.</t>
  </si>
  <si>
    <t>Vertical Jump + Stick</t>
  </si>
  <si>
    <t>3–4 reps</t>
  </si>
  <si>
    <t>1:9</t>
  </si>
  <si>
    <t>Reset every rep; stick landing</t>
  </si>
  <si>
    <t>Squat jump + stick</t>
  </si>
  <si>
    <t>Countermovement jump</t>
  </si>
  <si>
    <t>Land under control; avoid knee collapse</t>
  </si>
  <si>
    <t>Middle school quality focus</t>
  </si>
  <si>
    <t>Direct jump-to-stick landing demo.</t>
  </si>
  <si>
    <t>HS</t>
  </si>
  <si>
    <t>3 reps</t>
  </si>
  <si>
    <t>1:9–1:15</t>
  </si>
  <si>
    <t>Fast dip; explode; reset</t>
  </si>
  <si>
    <t>Vertical jump + stick</t>
  </si>
  <si>
    <t>Approach jump continuous reset</t>
  </si>
  <si>
    <t>Power through hips/knees/ankles; full reset between reps</t>
  </si>
  <si>
    <t>Best when athletes land well</t>
  </si>
  <si>
    <t>https://www.youtube.com/watch?v=Z3c4QscD1UY</t>
  </si>
  <si>
    <t>Hawkin Dynamics — Countermovement Jump</t>
  </si>
  <si>
    <t>Direct CMJ demonstration.</t>
  </si>
  <si>
    <t>3-step or 4-step approach; stick landing</t>
  </si>
  <si>
    <t>Walk-through approach + stick</t>
  </si>
  <si>
    <t>Approach jump + immediate transition</t>
  </si>
  <si>
    <t>Volleyball approach rhythm; arm swing; landing alignment</t>
  </si>
  <si>
    <t>Match to hitter handedness</t>
  </si>
  <si>
    <t>https://www.youtube.com/watch?v=B7vbjJ2wQQQ</t>
  </si>
  <si>
    <t>Elevate Yourself — 3 Step Approach Jump Technique</t>
  </si>
  <si>
    <t>Equivalent volleyball demo</t>
  </si>
  <si>
    <t>Add the stick landing cue when coaching.</t>
  </si>
  <si>
    <t>Approach Jump Continuous Reset</t>
  </si>
  <si>
    <t>8–10 sec</t>
  </si>
  <si>
    <t>1:8–1:11</t>
  </si>
  <si>
    <t>Explosive approach; full reset between reps</t>
  </si>
  <si>
    <t>Approach jump + block transition</t>
  </si>
  <si>
    <t>High-quality contacts; avoid rushing</t>
  </si>
  <si>
    <t>Limit volume during heavy match weeks</t>
  </si>
  <si>
    <t>Use same approach-jump mechanics; reset fully between reps.</t>
  </si>
  <si>
    <t>1:5</t>
  </si>
  <si>
    <t>Quick feet; quiet contacts</t>
  </si>
  <si>
    <t>Step-over line laterally</t>
  </si>
  <si>
    <t>Lateral pogo hops</t>
  </si>
  <si>
    <t>Ankle stiffness; body control; stay athletic</t>
  </si>
  <si>
    <t>Low-amplitude reactive option</t>
  </si>
  <si>
    <t>https://www.youtube.com/watch?v=mebZeogvli8</t>
  </si>
  <si>
    <t>THIRSTgym.com — Lateral Line Hops</t>
  </si>
  <si>
    <t>Direct lateral line hops demo.</t>
  </si>
  <si>
    <t>Pogo Hops</t>
  </si>
  <si>
    <t>60 sec</t>
  </si>
  <si>
    <t>1:6</t>
  </si>
  <si>
    <t>Tall posture; springy ankles</t>
  </si>
  <si>
    <t>Marching calf raise</t>
  </si>
  <si>
    <t>Ankle stiffness; minimal knee bend; quiet contacts</t>
  </si>
  <si>
    <t>Use small volume</t>
  </si>
  <si>
    <t>https://www.youtube.com/watch?v=lz6BM6WyJ0k</t>
  </si>
  <si>
    <t>How To Do Pogo Hops</t>
  </si>
  <si>
    <t>Direct pogo hops demo.</t>
  </si>
  <si>
    <t>Broad Jump + Stick</t>
  </si>
  <si>
    <t>Swing arms; jump out; stick</t>
  </si>
  <si>
    <t>Standing long jump to mini-stick</t>
  </si>
  <si>
    <t>Broad jump to backpedal</t>
  </si>
  <si>
    <t>Horizontal power; absorb through hips</t>
  </si>
  <si>
    <t>Helpful for defensive pursuit</t>
  </si>
  <si>
    <t>https://www.youtube.com/watch?v=9T96vKcQgiU</t>
  </si>
  <si>
    <t>Broad Jump (Stick)</t>
  </si>
  <si>
    <t>Direct broad jump with stick landing demo.</t>
  </si>
  <si>
    <t>3 each side</t>
  </si>
  <si>
    <t>1:8–1:9</t>
  </si>
  <si>
    <t>Push laterally; stick 2 sec</t>
  </si>
  <si>
    <t>Lateral step + stick</t>
  </si>
  <si>
    <t>Lateral bound to reacceleration</t>
  </si>
  <si>
    <t>Use after athletes show single-leg control</t>
  </si>
  <si>
    <t>https://www.youtube.com/watch?v=tHUmQW_PVqE</t>
  </si>
  <si>
    <t>Lateral Bound Stick</t>
  </si>
  <si>
    <t>Direct lateral bound stick demo.</t>
  </si>
  <si>
    <t>Low Box Step-Off Landing</t>
  </si>
  <si>
    <t>1:12</t>
  </si>
  <si>
    <t>Step, don't jump; land quietly</t>
  </si>
  <si>
    <t>Snap down + stick</t>
  </si>
  <si>
    <t>Low box drop to vertical jump</t>
  </si>
  <si>
    <t>Absorb force; maintain athletic base</t>
  </si>
  <si>
    <t>Box height should stay low</t>
  </si>
  <si>
    <t>https://www.youtube.com/watch?v=WIu0iu5xbyg</t>
  </si>
  <si>
    <t>Drop Step Landing</t>
  </si>
  <si>
    <t>Use as step-off landing mechanics demo; keep box low.</t>
  </si>
  <si>
    <t>Deceleration Line Drill</t>
  </si>
  <si>
    <t>5 yds</t>
  </si>
  <si>
    <t>Sprint/shuffle to line; stick 2 sec</t>
  </si>
  <si>
    <t>Walk-through decel</t>
  </si>
  <si>
    <t>Decel + reaccelerate</t>
  </si>
  <si>
    <t>Lower hips; brake through whole foot; control trunk</t>
  </si>
  <si>
    <t>Use before faster COD</t>
  </si>
  <si>
    <t>https://www.youtube.com/watch?v=bIUxKCOwKA0</t>
  </si>
  <si>
    <t>Pierre's Elite Performance — Change of Direction Deceleration Speed Drills</t>
  </si>
  <si>
    <t>Use for braking/deceleration mechanics.</t>
  </si>
  <si>
    <t>3 reps each way</t>
  </si>
  <si>
    <t>1:6–1:8</t>
  </si>
  <si>
    <t>Shuffle, stick, recover to base</t>
  </si>
  <si>
    <t>Slow shuffle to stick</t>
  </si>
  <si>
    <t>Coach-call reaction</t>
  </si>
  <si>
    <t>Defensive base; knee/hip control; posture</t>
  </si>
  <si>
    <t>Volleyball defensive movement</t>
  </si>
  <si>
    <t>https://www.youtube.com/watch?v=0lBYZW9CoGg</t>
  </si>
  <si>
    <t>Coach Suzie Fritz — Volleyball Passing Footwork Shuffles</t>
  </si>
  <si>
    <t>Use for shuffle mechanics; add stick/recover cue.</t>
  </si>
  <si>
    <t>Slow-to-fast approach; stick landing</t>
  </si>
  <si>
    <t>Walk-through approach steps</t>
  </si>
  <si>
    <t>Approach rhythm; penultimate step; balanced landing</t>
  </si>
  <si>
    <t>Technical footwork under low fatigue</t>
  </si>
  <si>
    <t>https://www.youtube.com/watch?v=qQz0UyvYA2c</t>
  </si>
  <si>
    <t>Coach Chijo — Volleyball Hitting Footwork Drill</t>
  </si>
  <si>
    <t>Use for approach footwork; cue controlled stick landing.</t>
  </si>
  <si>
    <t>Block Shuffle to Transition</t>
  </si>
  <si>
    <t>Shuffle block, drop, transition</t>
  </si>
  <si>
    <t>Block footwork only</t>
  </si>
  <si>
    <t>Block + approach transition</t>
  </si>
  <si>
    <t>Move from net to attack base; body orientation</t>
  </si>
  <si>
    <t>Great for middles and pins</t>
  </si>
  <si>
    <t>https://www.youtube.com/watch?v=i7gelYFnoE0</t>
  </si>
  <si>
    <t>Volleyball Drills TV — Blocking and Transition Warmup</t>
  </si>
  <si>
    <t>Exact/near-exact volleyball demo</t>
  </si>
  <si>
    <t>Direct block-to-transition style warm-up.</t>
  </si>
  <si>
    <t>5-10-5 Walkthrough</t>
  </si>
  <si>
    <t>2 each side</t>
  </si>
  <si>
    <t>Plant under control; no race</t>
  </si>
  <si>
    <t>Cone touch and stick</t>
  </si>
  <si>
    <t>Decel before turn; shin angle; foot placement</t>
  </si>
  <si>
    <t>Teach before testing</t>
  </si>
  <si>
    <t>https://www.youtube.com/watch?v=tYhCJd7LaBU</t>
  </si>
  <si>
    <t>How To Properly Run The Pro Agility Test</t>
  </si>
  <si>
    <t>Use at walkthrough speed for MS athletes.</t>
  </si>
  <si>
    <t>Explode, decel, reaccelerate</t>
  </si>
  <si>
    <t>Reactive 5-10-5</t>
  </si>
  <si>
    <t>Brake early; reaccelerate with intent</t>
  </si>
  <si>
    <t>Keep quality high; not conditioning</t>
  </si>
  <si>
    <t>Direct 5-10-5 pro agility demo.</t>
  </si>
  <si>
    <t>Crossover Step to Defensive Base</t>
  </si>
  <si>
    <t>Open hip, cross, settle</t>
  </si>
  <si>
    <t>Open-step walk-through</t>
  </si>
  <si>
    <t>Crossover + pursuit sprint</t>
  </si>
  <si>
    <t>Hip turn; base posture; controlled stop</t>
  </si>
  <si>
    <t>Back-row movement prep</t>
  </si>
  <si>
    <t>https://www.youtube.com/watch?v=HcTpt_E3n-k</t>
  </si>
  <si>
    <t>CROSSOVER STEPS | Volleyball Explained</t>
  </si>
  <si>
    <t>Use for crossover step mechanics; add defensive-base finish.</t>
  </si>
  <si>
    <t>Drop Step + Pursuit</t>
  </si>
  <si>
    <t>Drop, push, chase, recover</t>
  </si>
  <si>
    <t>Drop step only</t>
  </si>
  <si>
    <t>First step angle; body control; recover to base</t>
  </si>
  <si>
    <t>Defensive emergency movement</t>
  </si>
  <si>
    <t>https://www.youtube.com/watch?v=zJUT-M2xYGg</t>
  </si>
  <si>
    <t>JVA Coach to Coach — Defensive Pursuit and Quickness</t>
  </si>
  <si>
    <t>Use for defensive pursuit movement and urgency.</t>
  </si>
  <si>
    <t>Mirror Shuffle</t>
  </si>
  <si>
    <t>Stay low; match partner</t>
  </si>
  <si>
    <t>Coach-led shuffle</t>
  </si>
  <si>
    <t>Mirror + direction call</t>
  </si>
  <si>
    <t>Reactive base; posture; controlled contacts</t>
  </si>
  <si>
    <t>Keep competitive but not chaotic</t>
  </si>
  <si>
    <t>https://www.youtube.com/watch?v=Pb15pCX16H8</t>
  </si>
  <si>
    <t>Partner Mirror Drill</t>
  </si>
  <si>
    <t>Direct partner mirror movement demo.</t>
  </si>
  <si>
    <t>Conditioning</t>
  </si>
  <si>
    <t>15 sec on / 45 sec off</t>
  </si>
  <si>
    <t>1:3</t>
  </si>
  <si>
    <t>Fast but controlled court shuttles</t>
  </si>
  <si>
    <t>4 reps at slower pace</t>
  </si>
  <si>
    <t>8–10 reps or 20:40</t>
  </si>
  <si>
    <t>Repeated movement capacity; clean stops and turns</t>
  </si>
  <si>
    <t>Good default volleyball conditioning</t>
  </si>
  <si>
    <t>https://www.youtube.com/watch?v=QheIIe4SlEY</t>
  </si>
  <si>
    <t>Shuttle Drill — Volleyball Drill</t>
  </si>
  <si>
    <t>Use with 15:45 interval prescription from the sheet.</t>
  </si>
  <si>
    <t>20 sec rally / 40 sec rest</t>
  </si>
  <si>
    <t>20 sec</t>
  </si>
  <si>
    <t>40 sec</t>
  </si>
  <si>
    <t>1:2</t>
  </si>
  <si>
    <t>Game-speed contacts; reset between bouts</t>
  </si>
  <si>
    <t>15:45 with controlled pace</t>
  </si>
  <si>
    <t>30:30 or scoring constraints</t>
  </si>
  <si>
    <t>Conditioning through volleyball skill</t>
  </si>
  <si>
    <t>Best when skill quality stays high</t>
  </si>
  <si>
    <t>https://www.youtube.com/watch?v=EcDGpf8IoKM</t>
  </si>
  <si>
    <t>Learn a Great Defensive Drill for Volleyball</t>
  </si>
  <si>
    <t>Related volleyball demo</t>
  </si>
  <si>
    <t>Use as rally/defense conditioning template; apply 20:40 intervals.</t>
  </si>
  <si>
    <t>20 sec on / 40 sec off</t>
  </si>
  <si>
    <t>Shuffle/drop/pursuit patterns</t>
  </si>
  <si>
    <t>15:45 pursuit walk-through</t>
  </si>
  <si>
    <t>20:20 or coach-call reactions</t>
  </si>
  <si>
    <t>Body control under light fatigue</t>
  </si>
  <si>
    <t>Keep posture from breaking down</t>
  </si>
  <si>
    <t>Apply 20:40 work:rest from the sheet.</t>
  </si>
  <si>
    <t>Serve + Sprint Return</t>
  </si>
  <si>
    <t>1 serve + sprint return</t>
  </si>
  <si>
    <t>8–12 sec</t>
  </si>
  <si>
    <t>Serve, react, recover</t>
  </si>
  <si>
    <t>Serve + jog return</t>
  </si>
  <si>
    <t>Serve + defensive transition</t>
  </si>
  <si>
    <t>Technical serve under mild fatigue</t>
  </si>
  <si>
    <t>Do not let conditioning wreck serving mechanics</t>
  </si>
  <si>
    <t>https://www.youtube.com/watch?v=TFwnugBDDKE</t>
  </si>
  <si>
    <t>USA Volleyball — Serve and Sprint</t>
  </si>
  <si>
    <t>Direct serve-and-sprint volleyball drill.</t>
  </si>
  <si>
    <t>Block Jump + Transition Sprint</t>
  </si>
  <si>
    <t>Block jump, land, transition</t>
  </si>
  <si>
    <t>Landing quality; quick transition</t>
  </si>
  <si>
    <t>Use carefully in jump-heavy weeks</t>
  </si>
  <si>
    <t>Use for block-to-transition movement; add sprint finish.</t>
  </si>
  <si>
    <t>Repeated Approach Jump Intervals</t>
  </si>
  <si>
    <t>10 sec on / 50 sec off</t>
  </si>
  <si>
    <t>Approach jumps with full intent</t>
  </si>
  <si>
    <t>Approach footwork only</t>
  </si>
  <si>
    <t>Approach + defensive transition</t>
  </si>
  <si>
    <t>Jump quality; safe landings; rhythm</t>
  </si>
  <si>
    <t>Low total volume; monitor soreness</t>
  </si>
  <si>
    <t>Use approach technique, then apply interval prescription.</t>
  </si>
  <si>
    <t>Tempo Court Lines 30:30</t>
  </si>
  <si>
    <t>30 sec on / 30 sec off</t>
  </si>
  <si>
    <t>30 sec</t>
  </si>
  <si>
    <t>1:1</t>
  </si>
  <si>
    <t>Smooth tempo, not sprinting</t>
  </si>
  <si>
    <t>20:40</t>
  </si>
  <si>
    <t>40:20</t>
  </si>
  <si>
    <t>Aerobic support; posture; breathing</t>
  </si>
  <si>
    <t>Light/moderate day option</t>
  </si>
  <si>
    <t>https://www.youtube.com/watch?v=D6vZfcz7GTE</t>
  </si>
  <si>
    <t>Volleyball Agility Drills</t>
  </si>
  <si>
    <t>Use for court movement patterns; keep tempo moderate.</t>
  </si>
  <si>
    <t>Aerobic Movement Circuit 40:20</t>
  </si>
  <si>
    <t>40 sec on / 20 sec off</t>
  </si>
  <si>
    <t>2:1</t>
  </si>
  <si>
    <t>Low intensity movement quality</t>
  </si>
  <si>
    <t>30:30</t>
  </si>
  <si>
    <t>45:15</t>
  </si>
  <si>
    <t>Movement variety; recoverability</t>
  </si>
  <si>
    <t>Use after heavy match weeks</t>
  </si>
  <si>
    <t>https://www.youtube.com/watch?v=OQyGncNgNIk</t>
  </si>
  <si>
    <t>15-Minute Volleyball Warm-Up Routine</t>
  </si>
  <si>
    <t>Use as movement-quality circuit reference; apply 40:20 format.</t>
  </si>
  <si>
    <t>Competitive Wash Drill Finisher</t>
  </si>
  <si>
    <t>1 rally or 20 sec cap</t>
  </si>
  <si>
    <t>15–20 sec</t>
  </si>
  <si>
    <t>Compete, reset, repeat</t>
  </si>
  <si>
    <t>Controlled rally intervals</t>
  </si>
  <si>
    <t>Score-based pressure finisher</t>
  </si>
  <si>
    <t>Sport-specific fatigue with intent</t>
  </si>
  <si>
    <t>Cap volume and maintain technique</t>
  </si>
  <si>
    <t>https://www.youtube.com/watch?v=rxI9am39VmQ</t>
  </si>
  <si>
    <t>JVA Coach to Coach — Prove It Wash Drill</t>
  </si>
  <si>
    <t>Direct competitive wash drill demo.</t>
  </si>
  <si>
    <t>High speed, full recovery</t>
  </si>
  <si>
    <t>6 reps at 70–80%</t>
  </si>
  <si>
    <t>10 reps or reaction start</t>
  </si>
  <si>
    <t>Acceleration mechanics; full recovery</t>
  </si>
  <si>
    <t>Quality speed, not grind</t>
  </si>
  <si>
    <t>https://www.youtube.com/watch?v=MCvNd4hBK4A</t>
  </si>
  <si>
    <t>16 Best Cone Drills For Speed And Agility</t>
  </si>
  <si>
    <t>Use for short sprint/agility variations; apply 10:50 format.</t>
  </si>
  <si>
    <t>Recovery Skill Tempo 45:15</t>
  </si>
  <si>
    <t>45 sec skill / 15 sec rotate</t>
  </si>
  <si>
    <t>3:1</t>
  </si>
  <si>
    <t>Low intensity; high focus</t>
  </si>
  <si>
    <t>30:30 skill circuit</t>
  </si>
  <si>
    <t>Add target scoring</t>
  </si>
  <si>
    <t>Skill reps, breathing, calm rhythm</t>
  </si>
  <si>
    <t>Use for light practices</t>
  </si>
  <si>
    <t>https://www.youtube.com/watch?v=iAsH4YZKyLc</t>
  </si>
  <si>
    <t>Passing Drills for a Team Practice — How to Pass Better</t>
  </si>
  <si>
    <t>Use low-intensity skill reps with 45:15 rotate format.</t>
  </si>
  <si>
    <t>Skill Work</t>
  </si>
  <si>
    <t>Smooth toss; balanced finish</t>
  </si>
  <si>
    <t>Shorter distance</t>
  </si>
  <si>
    <t>Target zones / pressure scoring</t>
  </si>
  <si>
    <t>Added for exact video link support</t>
  </si>
  <si>
    <t>https://www.youtube.com/watch?v=UA-gvz6lHak</t>
  </si>
  <si>
    <t>Serving Form and Technique</t>
  </si>
  <si>
    <t>Use for serving mechanics before adding target/scoring constraints.</t>
  </si>
  <si>
    <t>https://www.youtube.com/watch?v=j-XzoZkInPU</t>
  </si>
  <si>
    <t>Syracuse Volleyball Club — Serve Receive to Target Drill</t>
  </si>
  <si>
    <t>Direct serve-receive-to-target drill demo.</t>
  </si>
  <si>
    <t>Defend, transition, approach rhythm</t>
  </si>
  <si>
    <t>https://www.youtube.com/watch?v=PxwxVLtKjYg</t>
  </si>
  <si>
    <t>The Art of Coaching Volleyball — Out-of-system digging/setting/hitting</t>
  </si>
  <si>
    <t>Use for transition/offense sequence.</t>
  </si>
  <si>
    <t>https://www.youtube.com/watch?v=Wmp1UjSJQRM</t>
  </si>
  <si>
    <t>Dynamic warmup drill — 2 contact Queen of the Court</t>
  </si>
  <si>
    <t>Use as small-sided rally/competition reference.</t>
  </si>
  <si>
    <t>https://www.youtube.com/watch?v=QCWcnGz5X0Y</t>
  </si>
  <si>
    <t>6 vs 6 competitive drill — Going for first-ball kills</t>
  </si>
  <si>
    <t>Use for 6v6 competitive rotation framework; add serve-receive roles.</t>
  </si>
  <si>
    <t>Progression + Regression Guide</t>
  </si>
  <si>
    <t>Use quality, readiness, and technical execution to decide when to advance or simplify.</t>
  </si>
  <si>
    <t>Exercise Family</t>
  </si>
  <si>
    <t>Start Here</t>
  </si>
  <si>
    <t>Progression 1</t>
  </si>
  <si>
    <t>Progression 2</t>
  </si>
  <si>
    <t>Progress When</t>
  </si>
  <si>
    <t>Regress When</t>
  </si>
  <si>
    <t>MS Notes</t>
  </si>
  <si>
    <t>HS Notes</t>
  </si>
  <si>
    <t>Landing</t>
  </si>
  <si>
    <t>Hinge + stick landing</t>
  </si>
  <si>
    <t>Fast down; 2-sec stick</t>
  </si>
  <si>
    <t>Quiet landing, stable knees, no pain</t>
  </si>
  <si>
    <t>Knee collapse, loud contacts, rushing</t>
  </si>
  <si>
    <t>Use more teaching reps</t>
  </si>
  <si>
    <t>Can use as primer before power</t>
  </si>
  <si>
    <t>Vertical Power</t>
  </si>
  <si>
    <t>Calf raise + reach</t>
  </si>
  <si>
    <t>Explode; full reset each rep</t>
  </si>
  <si>
    <t>Jump quality stays high across sets</t>
  </si>
  <si>
    <t>Loss of height or stiff landings</t>
  </si>
  <si>
    <t>2 × 3–4 usually enough</t>
  </si>
  <si>
    <t>3 × 3 with full rest</t>
  </si>
  <si>
    <t>Approach Power</t>
  </si>
  <si>
    <t>Walk-through approach</t>
  </si>
  <si>
    <t>Slow-to-fast; stick landing</t>
  </si>
  <si>
    <t>Footwork rhythm and landing control</t>
  </si>
  <si>
    <t>Late steps, poor arm swing, uncontrolled landing</t>
  </si>
  <si>
    <t>Prioritize rhythm before height</t>
  </si>
  <si>
    <t>Use low contacts near matches</t>
  </si>
  <si>
    <t>Lateral Power</t>
  </si>
  <si>
    <t>Bound + reaccelerate</t>
  </si>
  <si>
    <t>Side step to balance</t>
  </si>
  <si>
    <t>Athlete controls single-leg landing</t>
  </si>
  <si>
    <t>Trunk collapses or knee dives inward</t>
  </si>
  <si>
    <t>Use carefully; lower volume</t>
  </si>
  <si>
    <t>Good for defensive movement</t>
  </si>
  <si>
    <t>COD / Decel</t>
  </si>
  <si>
    <t>Decel Line Drill</t>
  </si>
  <si>
    <t>Brake, stick, then reaccelerate</t>
  </si>
  <si>
    <t>Athlete brakes before turn and stays low</t>
  </si>
  <si>
    <t>Sliding, reaching, rounded turns</t>
  </si>
  <si>
    <t>Teach first; avoid racing early</t>
  </si>
  <si>
    <t>Full recovery for quality COD</t>
  </si>
  <si>
    <t>Skill tempo 45:15</t>
  </si>
  <si>
    <t>Court Shuttle 15:45</t>
  </si>
  <si>
    <t>Rally Intervals 20:40</t>
  </si>
  <si>
    <t>Lower rounds / more rest</t>
  </si>
  <si>
    <t>Maintain volleyball posture and skill</t>
  </si>
  <si>
    <t>Technique holds under fatigue</t>
  </si>
  <si>
    <t>Skill quality drops or effort becomes sloppy</t>
  </si>
  <si>
    <t>Keep conditioning short and purposeful</t>
  </si>
  <si>
    <t>Match work:rest to practice goal</t>
  </si>
  <si>
    <t>Summit 2911 Progression Rule</t>
  </si>
  <si>
    <t>Advance only when athletes can perform the movement with control, confidence, and consistent quality. Regress to protect skill learning, movement quality, and athlete well-being — not as a punishment.</t>
  </si>
  <si>
    <t>Work:Rest + Tempo Guide</t>
  </si>
  <si>
    <t>Recommended planning ranges for volleyball plyometrics, COD, and conditioning.</t>
  </si>
  <si>
    <t>Training Goal</t>
  </si>
  <si>
    <t>Best Practice Block</t>
  </si>
  <si>
    <t>Typical Work</t>
  </si>
  <si>
    <t>Typical Rest</t>
  </si>
  <si>
    <t>MS Guidance</t>
  </si>
  <si>
    <t>HS Guidance</t>
  </si>
  <si>
    <t>Landing Mechanics</t>
  </si>
  <si>
    <t>Prepare / Power</t>
  </si>
  <si>
    <t>3–6 sec</t>
  </si>
  <si>
    <t>30–60 sec</t>
  </si>
  <si>
    <t>1:6–1:12</t>
  </si>
  <si>
    <t>2-sec stick; quiet landing</t>
  </si>
  <si>
    <t>More teaching, fewer contacts</t>
  </si>
  <si>
    <t>Use as primer or reset</t>
  </si>
  <si>
    <t>Add approach or low box only if quality holds</t>
  </si>
  <si>
    <t>Return to snap down or hinge stick</t>
  </si>
  <si>
    <t>Max Power / Jump Quality</t>
  </si>
  <si>
    <t>5–8 sec</t>
  </si>
  <si>
    <t>60–90 sec</t>
  </si>
  <si>
    <t>1:8–1:15</t>
  </si>
  <si>
    <t>Explosive rep; full reset</t>
  </si>
  <si>
    <t>2 sets, low contacts</t>
  </si>
  <si>
    <t>3 sets, full recovery</t>
  </si>
  <si>
    <t>Increase intensity before volume</t>
  </si>
  <si>
    <t>Reduce contacts or add rest</t>
  </si>
  <si>
    <t>Reactive Low-Amplitude Hops</t>
  </si>
  <si>
    <t>45–75 sec</t>
  </si>
  <si>
    <t>1:4–1:8</t>
  </si>
  <si>
    <t>Quick contacts; quiet feet</t>
  </si>
  <si>
    <t>Use limited volume</t>
  </si>
  <si>
    <t>Use when landings are mature</t>
  </si>
  <si>
    <t>Add direction or reaction</t>
  </si>
  <si>
    <t>Step-over or slower rhythm</t>
  </si>
  <si>
    <t>COD Quality</t>
  </si>
  <si>
    <t>5–10 sec</t>
  </si>
  <si>
    <t>45–90 sec</t>
  </si>
  <si>
    <t>1:5–1:12</t>
  </si>
  <si>
    <t>Brake, stick, reaccelerate</t>
  </si>
  <si>
    <t>Teach angles; no racing early</t>
  </si>
  <si>
    <t>High intent; full rest</t>
  </si>
  <si>
    <t>Add reaction or speed</t>
  </si>
  <si>
    <t>Repeated Sprint Ability</t>
  </si>
  <si>
    <t>10–20 sec</t>
  </si>
  <si>
    <t>1:3–1:6</t>
  </si>
  <si>
    <t>Fast but clean</t>
  </si>
  <si>
    <t>Keep short; emphasize movement quality</t>
  </si>
  <si>
    <t>Use for late-practice sport demands</t>
  </si>
  <si>
    <t>Add reps cautiously</t>
  </si>
  <si>
    <t>Reduce reps or increase rest</t>
  </si>
  <si>
    <t>Anaerobic Capacity</t>
  </si>
  <si>
    <t>20–30 sec</t>
  </si>
  <si>
    <t>Hard but controlled</t>
  </si>
  <si>
    <t>Use sparingly</t>
  </si>
  <si>
    <t>Good for short competitive finishers</t>
  </si>
  <si>
    <t>Add scoring constraints</t>
  </si>
  <si>
    <t>Return to 15:45</t>
  </si>
  <si>
    <t>Aerobic / Recovery Tempo</t>
  </si>
  <si>
    <t>Push / Reflect</t>
  </si>
  <si>
    <t>30–45 sec</t>
  </si>
  <si>
    <t>15–45 sec</t>
  </si>
  <si>
    <t>1:1–3:1</t>
  </si>
  <si>
    <t>Smooth pace; breathing</t>
  </si>
  <si>
    <t>Good for light days</t>
  </si>
  <si>
    <t>Use in-season recovery skill work</t>
  </si>
  <si>
    <t>Increase duration</t>
  </si>
  <si>
    <t>Lower intensity or add rest</t>
  </si>
  <si>
    <t>Skill Conditioning</t>
  </si>
  <si>
    <t>Practice / Push</t>
  </si>
  <si>
    <t>15–60 sec</t>
  </si>
  <si>
    <t>1:1–1:4</t>
  </si>
  <si>
    <t>Game quality first</t>
  </si>
  <si>
    <t>Serve, pass, rally tempo</t>
  </si>
  <si>
    <t>Wash drills and pressure scoring</t>
  </si>
  <si>
    <t>Add constraints, not chaos</t>
  </si>
  <si>
    <t>Decrease speed or complexity</t>
  </si>
  <si>
    <t>Conditioning Reminder</t>
  </si>
  <si>
    <t>Conditioning should support volleyball development, not punish athletes. If technical quality breaks down, increase rest, reduce rounds, simplify the drill, or move conditioning to a different day.</t>
  </si>
  <si>
    <t>Dropdown Lists</t>
  </si>
  <si>
    <t>Source lists for fillable planner cells.</t>
  </si>
  <si>
    <t>Power + COD Exercises</t>
  </si>
  <si>
    <t>Conditioning Exercises</t>
  </si>
  <si>
    <t>Volleyball Skill Drills</t>
  </si>
  <si>
    <t>Practice Load</t>
  </si>
  <si>
    <t>Partner Passing Platforms</t>
  </si>
  <si>
    <t>Controlled Pepper Progression</t>
  </si>
  <si>
    <t>In-Season Maintenance</t>
  </si>
  <si>
    <t>Dig to Target</t>
  </si>
  <si>
    <t>Free Ball Transition</t>
  </si>
  <si>
    <t>3v3 Wash Drill</t>
  </si>
  <si>
    <t>Competitive Serving Pressure</t>
  </si>
  <si>
    <t>Out-of-System Ball Control</t>
  </si>
  <si>
    <t>Defense to Transition Attack</t>
  </si>
  <si>
    <t>Team Communication Drill</t>
  </si>
  <si>
    <t>Serve + First Ball Sideout</t>
  </si>
  <si>
    <t>Blocking/Defense Read Drill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</si>
</sst>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Carlito"/>
    </font>
    <font>
      <sz val="10"/>
      <color rgb="FF171D22"/>
      <name val="Aptos"/>
    </font>
    <font>
      <b/>
      <sz val="20"/>
      <color rgb="FF0B2E66"/>
      <name val="Aptos"/>
    </font>
    <font>
      <sz val="10"/>
      <color rgb="FF4B5563"/>
      <name val="Aptos"/>
    </font>
    <font>
      <b/>
      <sz val="18"/>
      <color rgb="FFFFFFFF"/>
      <name val="Aptos"/>
    </font>
    <font>
      <b/>
      <sz val="9"/>
      <color rgb="FFFFFFFF"/>
      <name val="Aptos"/>
    </font>
    <font>
      <sz val="9"/>
      <color rgb="FF171D22"/>
      <name val="Aptos"/>
    </font>
    <font>
      <b/>
      <sz val="9"/>
      <color rgb="FF0B2E66"/>
      <name val="Aptos"/>
    </font>
    <font>
      <b/>
      <sz val="11"/>
      <color rgb="FFFFFFFF"/>
      <name val="Aptos"/>
    </font>
    <font>
      <sz val="10"/>
      <color rgb="FF171D22"/>
      <name val="Aptos"/>
    </font>
    <font>
      <b/>
      <sz val="10"/>
      <color rgb="FFFFFFFF"/>
      <name val="Aptos"/>
    </font>
    <font>
      <sz val="9"/>
      <color rgb="FF171D22"/>
      <name val="Aptos"/>
    </font>
    <font>
      <b/>
      <sz val="12"/>
      <color rgb="FFFFFFFF"/>
      <name val="Aptos"/>
    </font>
    <font>
      <b/>
      <sz val="11"/>
      <color rgb="FFFFFFFF"/>
      <name val="Carlito"/>
    </font>
    <font>
      <sz val="11"/>
      <color rgb="FF171D22"/>
      <name val="Carlito"/>
    </font>
    <font>
      <sz val="11"/>
      <color rgb="FF0F4A8A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B2E66"/>
      </patternFill>
    </fill>
    <fill>
      <patternFill patternType="solid">
        <fgColor rgb="FF171D22"/>
      </patternFill>
    </fill>
    <fill>
      <patternFill patternType="solid">
        <fgColor rgb="FFF7FAFD"/>
      </patternFill>
    </fill>
    <fill>
      <patternFill patternType="solid">
        <fgColor rgb="FF0F4A8A"/>
      </patternFill>
    </fill>
    <fill>
      <patternFill patternType="solid">
        <fgColor rgb="FFEAF2FB"/>
      </patternFill>
    </fill>
    <fill>
      <patternFill patternType="solid">
        <fgColor rgb="FFDCEBFA"/>
      </patternFill>
    </fill>
    <fill>
      <patternFill patternType="solid">
        <fgColor rgb="FFF3F6FA"/>
      </patternFill>
    </fill>
    <fill>
      <patternFill patternType="solid">
        <fgColor rgb="FF0B2E63"/>
      </patternFill>
    </fill>
    <fill>
      <patternFill patternType="solid">
        <fgColor rgb="FFEAF2FB"/>
      </patternFill>
    </fill>
  </fills>
  <borders count="11">
    <border>
      <left/>
      <right/>
      <top/>
      <bottom/>
      <diagonal/>
    </border>
    <border>
      <left style="thin">
        <color rgb="FFD8E2F0"/>
      </left>
      <right style="thin">
        <color rgb="FFD8E2F0"/>
      </right>
      <top style="thin">
        <color rgb="FFD8E2F0"/>
      </top>
      <bottom style="thin">
        <color rgb="FFD8E2F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10" borderId="1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 wrapText="1"/>
    </xf>
    <xf numFmtId="0" fontId="13" fillId="10" borderId="4" xfId="0" applyFont="1" applyFill="1" applyBorder="1" applyAlignment="1">
      <alignment horizontal="center" vertical="center" wrapText="1"/>
    </xf>
    <xf numFmtId="0" fontId="13" fillId="1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15" fillId="11" borderId="5" xfId="0" applyFont="1" applyFill="1" applyBorder="1" applyAlignment="1">
      <alignment vertical="top" wrapText="1"/>
    </xf>
    <xf numFmtId="0" fontId="15" fillId="11" borderId="6" xfId="0" applyFont="1" applyFill="1" applyBorder="1" applyAlignment="1">
      <alignment vertical="top" wrapText="1"/>
    </xf>
    <xf numFmtId="0" fontId="14" fillId="11" borderId="6" xfId="0" applyFont="1" applyFill="1" applyBorder="1" applyAlignment="1">
      <alignment vertical="top" wrapText="1"/>
    </xf>
    <xf numFmtId="0" fontId="15" fillId="11" borderId="7" xfId="0" applyFont="1" applyFill="1" applyBorder="1" applyAlignment="1">
      <alignment vertical="top" wrapText="1"/>
    </xf>
    <xf numFmtId="0" fontId="0" fillId="11" borderId="0" xfId="0" applyFill="1" applyAlignment="1">
      <alignment vertical="top" wrapText="1"/>
    </xf>
    <xf numFmtId="0" fontId="15" fillId="11" borderId="8" xfId="0" applyFont="1" applyFill="1" applyBorder="1" applyAlignment="1">
      <alignment vertical="top" wrapText="1"/>
    </xf>
    <xf numFmtId="0" fontId="15" fillId="11" borderId="9" xfId="0" applyFont="1" applyFill="1" applyBorder="1" applyAlignment="1">
      <alignment vertical="top" wrapText="1"/>
    </xf>
    <xf numFmtId="0" fontId="14" fillId="11" borderId="9" xfId="0" applyFont="1" applyFill="1" applyBorder="1" applyAlignment="1">
      <alignment vertical="top" wrapText="1"/>
    </xf>
    <xf numFmtId="0" fontId="15" fillId="11" borderId="10" xfId="0" applyFont="1" applyFill="1" applyBorder="1" applyAlignment="1">
      <alignment vertical="top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12" fillId="6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/>
          <a:lstStyle/>
          <a:p>
            <a:r>
              <a:rPr lang="en-US"/>
              <a:t>8-Week Practice Load Arc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Load Score</c:v>
          </c:tx>
          <c:marker>
            <c:symbol val="none"/>
          </c:marker>
          <c:cat>
            <c:numRef>
              <c:f>Week_Trainer!$B$18:$B$25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cat>
          <c:val>
            <c:numRef>
              <c:f>Week_Trainer!$C$18:$C$25</c:f>
              <c:numCache>
                <c:formatCode>General</c:formatCode>
                <c:ptCount val="8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4</c:v>
                </c:pt>
                <c:pt idx="5">
                  <c:v>5</c:v>
                </c:pt>
                <c:pt idx="6">
                  <c:v>3</c:v>
                </c:pt>
                <c:pt idx="7">
                  <c:v>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0DD-CC41-9043-CEE36E6D0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24125" cy="704850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24125" cy="704850"/>
    <xdr:pic>
      <xdr:nvPicPr>
        <xdr:cNvPr id="2" name="/xl/media/image2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0</xdr:rowOff>
    </xdr:from>
    <xdr:to>
      <xdr:col>11</xdr:col>
      <xdr:colOff>0</xdr:colOff>
      <xdr:row>30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0</xdr:colOff>
      <xdr:row>0</xdr:row>
      <xdr:rowOff>0</xdr:rowOff>
    </xdr:from>
    <xdr:ext cx="2524125" cy="704850"/>
    <xdr:pic>
      <xdr:nvPicPr>
        <xdr:cNvPr id="3" name="/xl/media/image3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24125" cy="704850"/>
    <xdr:pic>
      <xdr:nvPicPr>
        <xdr:cNvPr id="2" name="/xl/media/image4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24125" cy="704850"/>
    <xdr:pic>
      <xdr:nvPicPr>
        <xdr:cNvPr id="2" name="/xl/media/image5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24125" cy="704850"/>
    <xdr:pic>
      <xdr:nvPicPr>
        <xdr:cNvPr id="2" name="/xl/media/image6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24125" cy="704850"/>
    <xdr:pic>
      <xdr:nvPicPr>
        <xdr:cNvPr id="2" name="/xl/media/image7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24125" cy="704850"/>
    <xdr:pic>
      <xdr:nvPicPr>
        <xdr:cNvPr id="2" name="/xl/media/image8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24125" cy="704850"/>
    <xdr:pic>
      <xdr:nvPicPr>
        <xdr:cNvPr id="2" name="/xl/media/image9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eekTrainerTable" displayName="WeekTrainerTable" ref="A6:O14" totalsRowShown="0">
  <tableColumns count="15">
    <tableColumn id="1" xr3:uid="{00000000-0010-0000-0000-000001000000}" name="Week"/>
    <tableColumn id="2" xr3:uid="{00000000-0010-0000-0000-000002000000}" name="Phase"/>
    <tableColumn id="3" xr3:uid="{00000000-0010-0000-0000-000003000000}" name="Load"/>
    <tableColumn id="4" xr3:uid="{00000000-0010-0000-0000-000004000000}" name="MS Power / COD Focus"/>
    <tableColumn id="5" xr3:uid="{00000000-0010-0000-0000-000005000000}" name="MS Plyo + COD Prescription"/>
    <tableColumn id="6" xr3:uid="{00000000-0010-0000-0000-000006000000}" name="MS Conditioning"/>
    <tableColumn id="7" xr3:uid="{00000000-0010-0000-0000-000007000000}" name="MS W:R"/>
    <tableColumn id="8" xr3:uid="{00000000-0010-0000-0000-000008000000}" name="HS Power / COD Focus"/>
    <tableColumn id="9" xr3:uid="{00000000-0010-0000-0000-000009000000}" name="HS Plyo + COD Prescription"/>
    <tableColumn id="10" xr3:uid="{00000000-0010-0000-0000-00000A000000}" name="HS Conditioning"/>
    <tableColumn id="11" xr3:uid="{00000000-0010-0000-0000-00000B000000}" name="HS W:R"/>
    <tableColumn id="12" xr3:uid="{00000000-0010-0000-0000-00000C000000}" name="Progression Rule"/>
    <tableColumn id="13" xr3:uid="{00000000-0010-0000-0000-00000D000000}" name="Regression Trigger"/>
    <tableColumn id="14" xr3:uid="{00000000-0010-0000-0000-00000E000000}" name="Coach Notes"/>
    <tableColumn id="15" xr3:uid="{00000000-0010-0000-0000-00000F000000}" name="Load Scor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ExerciseLibrary" displayName="ExerciseLibrary" ref="A6:M47" totalsRowShown="0">
  <tableColumns count="13">
    <tableColumn id="1" xr3:uid="{00000000-0010-0000-0100-000001000000}" name="Category"/>
    <tableColumn id="2" xr3:uid="{00000000-0010-0000-0100-000002000000}" name="Exercise Name"/>
    <tableColumn id="3" xr3:uid="{00000000-0010-0000-0100-000003000000}" name="Level"/>
    <tableColumn id="4" xr3:uid="{00000000-0010-0000-0100-000004000000}" name="Default Sets"/>
    <tableColumn id="5" xr3:uid="{00000000-0010-0000-0100-000005000000}" name="Reps / Distance / Time"/>
    <tableColumn id="6" xr3:uid="{00000000-0010-0000-0100-000006000000}" name="Work"/>
    <tableColumn id="7" xr3:uid="{00000000-0010-0000-0100-000007000000}" name="Rest"/>
    <tableColumn id="8" xr3:uid="{00000000-0010-0000-0100-000008000000}" name="Work:Rest"/>
    <tableColumn id="9" xr3:uid="{00000000-0010-0000-0100-000009000000}" name="Tempo / Cue"/>
    <tableColumn id="10" xr3:uid="{00000000-0010-0000-0100-00000A000000}" name="Regression"/>
    <tableColumn id="11" xr3:uid="{00000000-0010-0000-0100-00000B000000}" name="Progression"/>
    <tableColumn id="12" xr3:uid="{00000000-0010-0000-0100-00000C000000}" name="Coaching / Biomechanics Focus"/>
    <tableColumn id="13" xr3:uid="{00000000-0010-0000-0100-00000D000000}" name="Note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ProgressionGuideTable" displayName="ProgressionGuideTable" ref="A7:J13" totalsRowShown="0">
  <tableColumns count="10">
    <tableColumn id="1" xr3:uid="{00000000-0010-0000-0200-000001000000}" name="Exercise Family"/>
    <tableColumn id="2" xr3:uid="{00000000-0010-0000-0200-000002000000}" name="Start Here"/>
    <tableColumn id="3" xr3:uid="{00000000-0010-0000-0200-000003000000}" name="Progression 1"/>
    <tableColumn id="4" xr3:uid="{00000000-0010-0000-0200-000004000000}" name="Progression 2"/>
    <tableColumn id="5" xr3:uid="{00000000-0010-0000-0200-000005000000}" name="Regression"/>
    <tableColumn id="6" xr3:uid="{00000000-0010-0000-0200-000006000000}" name="Tempo / Cue"/>
    <tableColumn id="7" xr3:uid="{00000000-0010-0000-0200-000007000000}" name="Progress When"/>
    <tableColumn id="8" xr3:uid="{00000000-0010-0000-0200-000008000000}" name="Regress When"/>
    <tableColumn id="9" xr3:uid="{00000000-0010-0000-0200-000009000000}" name="MS Notes"/>
    <tableColumn id="10" xr3:uid="{00000000-0010-0000-0200-00000A000000}" name="HS Notes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WorkRestGuideTable" displayName="WorkRestGuideTable" ref="A7:J15" totalsRowShown="0">
  <tableColumns count="10">
    <tableColumn id="1" xr3:uid="{00000000-0010-0000-0300-000001000000}" name="Training Goal"/>
    <tableColumn id="2" xr3:uid="{00000000-0010-0000-0300-000002000000}" name="Best Practice Block"/>
    <tableColumn id="3" xr3:uid="{00000000-0010-0000-0300-000003000000}" name="Typical Work"/>
    <tableColumn id="4" xr3:uid="{00000000-0010-0000-0300-000004000000}" name="Typical Rest"/>
    <tableColumn id="5" xr3:uid="{00000000-0010-0000-0300-000005000000}" name="Work:Rest"/>
    <tableColumn id="6" xr3:uid="{00000000-0010-0000-0300-000006000000}" name="Tempo / Cue"/>
    <tableColumn id="7" xr3:uid="{00000000-0010-0000-0300-000007000000}" name="MS Guidance"/>
    <tableColumn id="8" xr3:uid="{00000000-0010-0000-0300-000008000000}" name="HS Guidance"/>
    <tableColumn id="9" xr3:uid="{00000000-0010-0000-0300-000009000000}" name="Progression"/>
    <tableColumn id="10" xr3:uid="{00000000-0010-0000-0300-00000A000000}" name="Regress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7"/>
  <sheetViews>
    <sheetView workbookViewId="0">
      <selection activeCell="A15" sqref="A15:XFD15"/>
    </sheetView>
  </sheetViews>
  <sheetFormatPr baseColWidth="10" defaultColWidth="8.83203125" defaultRowHeight="14"/>
  <cols>
    <col min="1" max="1" width="16" customWidth="1"/>
    <col min="2" max="3" width="18" customWidth="1"/>
    <col min="4" max="6" width="20" customWidth="1"/>
    <col min="7" max="12" width="18" customWidth="1"/>
  </cols>
  <sheetData>
    <row r="1" spans="1:12" ht="20" customHeight="1">
      <c r="A1" s="17"/>
      <c r="B1" s="1"/>
      <c r="C1" s="1"/>
      <c r="D1" s="40" t="s">
        <v>0</v>
      </c>
      <c r="E1" s="40"/>
      <c r="F1" s="40"/>
      <c r="G1" s="40"/>
      <c r="H1" s="40"/>
      <c r="I1" s="40"/>
      <c r="J1" s="40"/>
      <c r="K1" s="40"/>
      <c r="L1" s="40"/>
    </row>
    <row r="2" spans="1:12" ht="15">
      <c r="A2" s="17"/>
      <c r="B2" s="1"/>
      <c r="C2" s="1"/>
      <c r="D2" s="40"/>
      <c r="E2" s="40"/>
      <c r="F2" s="40"/>
      <c r="G2" s="40"/>
      <c r="H2" s="40"/>
      <c r="I2" s="40"/>
      <c r="J2" s="40"/>
      <c r="K2" s="40"/>
      <c r="L2" s="40"/>
    </row>
    <row r="3" spans="1:12" ht="15">
      <c r="A3" s="17"/>
      <c r="B3" s="1"/>
      <c r="C3" s="1"/>
      <c r="D3" s="41" t="s">
        <v>1</v>
      </c>
      <c r="E3" s="41"/>
      <c r="F3" s="41"/>
      <c r="G3" s="41"/>
      <c r="H3" s="41"/>
      <c r="I3" s="41"/>
      <c r="J3" s="41"/>
      <c r="K3" s="41"/>
      <c r="L3" s="41"/>
    </row>
    <row r="4" spans="1:12" ht="15">
      <c r="A4" s="17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0.75" customHeight="1">
      <c r="A5" s="18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15">
      <c r="A6" s="17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45.25" customHeight="1">
      <c r="A7" s="42" t="s">
        <v>2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2" ht="15">
      <c r="A8" s="17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32" customHeight="1">
      <c r="A9" s="46" t="s">
        <v>3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1:12" ht="37.25" customHeight="1">
      <c r="A10" s="11" t="s">
        <v>4</v>
      </c>
      <c r="B10" s="47" t="s">
        <v>5</v>
      </c>
      <c r="C10" s="47"/>
      <c r="D10" s="47" t="s">
        <v>6</v>
      </c>
      <c r="E10" s="47"/>
      <c r="F10" s="47"/>
      <c r="G10" s="47"/>
      <c r="H10" s="47"/>
      <c r="I10" s="47"/>
      <c r="J10" s="47"/>
      <c r="K10" s="47"/>
      <c r="L10" s="47"/>
    </row>
    <row r="11" spans="1:12" ht="52" customHeight="1">
      <c r="A11" s="20" t="s">
        <v>7</v>
      </c>
      <c r="B11" s="48" t="s">
        <v>8</v>
      </c>
      <c r="C11" s="48"/>
      <c r="D11" s="49" t="s">
        <v>9</v>
      </c>
      <c r="E11" s="49"/>
      <c r="F11" s="49"/>
      <c r="G11" s="49"/>
      <c r="H11" s="49"/>
      <c r="I11" s="49"/>
      <c r="J11" s="49"/>
      <c r="K11" s="49"/>
      <c r="L11" s="49"/>
    </row>
    <row r="12" spans="1:12" ht="52" customHeight="1">
      <c r="A12" s="20" t="s">
        <v>10</v>
      </c>
      <c r="B12" s="48" t="s">
        <v>11</v>
      </c>
      <c r="C12" s="48"/>
      <c r="D12" s="49" t="s">
        <v>12</v>
      </c>
      <c r="E12" s="49"/>
      <c r="F12" s="49"/>
      <c r="G12" s="49"/>
      <c r="H12" s="49"/>
      <c r="I12" s="49"/>
      <c r="J12" s="49"/>
      <c r="K12" s="49"/>
      <c r="L12" s="49"/>
    </row>
    <row r="13" spans="1:12" ht="52" customHeight="1">
      <c r="A13" s="20" t="s">
        <v>13</v>
      </c>
      <c r="B13" s="48" t="s">
        <v>14</v>
      </c>
      <c r="C13" s="48"/>
      <c r="D13" s="49" t="s">
        <v>15</v>
      </c>
      <c r="E13" s="49"/>
      <c r="F13" s="49"/>
      <c r="G13" s="49"/>
      <c r="H13" s="49"/>
      <c r="I13" s="49"/>
      <c r="J13" s="49"/>
      <c r="K13" s="49"/>
      <c r="L13" s="49"/>
    </row>
    <row r="14" spans="1:12" ht="52" customHeight="1">
      <c r="A14" s="20" t="s">
        <v>16</v>
      </c>
      <c r="B14" s="48" t="s">
        <v>17</v>
      </c>
      <c r="C14" s="48"/>
      <c r="D14" s="49" t="s">
        <v>18</v>
      </c>
      <c r="E14" s="49"/>
      <c r="F14" s="49"/>
      <c r="G14" s="49"/>
      <c r="H14" s="49"/>
      <c r="I14" s="49"/>
      <c r="J14" s="49"/>
      <c r="K14" s="49"/>
      <c r="L14" s="49"/>
    </row>
    <row r="15" spans="1:12" ht="15">
      <c r="A15" s="1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5">
      <c r="A16" s="43" t="s">
        <v>19</v>
      </c>
      <c r="B16" s="43"/>
      <c r="C16" s="43"/>
      <c r="D16" s="45" t="s">
        <v>20</v>
      </c>
      <c r="E16" s="45"/>
      <c r="F16" s="45"/>
      <c r="G16" s="43" t="s">
        <v>21</v>
      </c>
      <c r="H16" s="43"/>
      <c r="I16" s="43"/>
      <c r="J16" s="45" t="s">
        <v>22</v>
      </c>
      <c r="K16" s="45"/>
      <c r="L16" s="45"/>
    </row>
    <row r="17" spans="1:12">
      <c r="A17" s="44" t="s">
        <v>23</v>
      </c>
      <c r="B17" s="44"/>
      <c r="C17" s="44"/>
      <c r="D17" s="44" t="s">
        <v>24</v>
      </c>
      <c r="E17" s="44"/>
      <c r="F17" s="44"/>
      <c r="G17" s="44" t="s">
        <v>25</v>
      </c>
      <c r="H17" s="44"/>
      <c r="I17" s="44"/>
      <c r="J17" s="44" t="s">
        <v>26</v>
      </c>
      <c r="K17" s="44"/>
      <c r="L17" s="44"/>
    </row>
    <row r="18" spans="1:1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</row>
    <row r="19" spans="1:1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</row>
    <row r="20" spans="1:1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</row>
    <row r="21" spans="1:12" ht="15">
      <c r="A21" s="1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5">
      <c r="A22" s="1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5">
      <c r="A23" s="1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5">
      <c r="A24" s="1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5">
      <c r="A25" s="1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5">
      <c r="A26" s="1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">
      <c r="A27" s="1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">
      <c r="A28" s="1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">
      <c r="A29" s="1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">
      <c r="A30" s="1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">
      <c r="A31" s="1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">
      <c r="A32" s="1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5">
      <c r="A33" s="1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">
      <c r="A34" s="1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>
      <c r="A35" s="1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">
      <c r="A36" s="1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">
      <c r="A37" s="1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">
      <c r="A38" s="1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">
      <c r="A39" s="1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5">
      <c r="A40" s="1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5">
      <c r="A41" s="1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>
      <c r="A42" s="1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5">
      <c r="A43" s="1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5">
      <c r="A44" s="1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>
      <c r="A45" s="1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5">
      <c r="A46" s="1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5">
      <c r="A47" s="1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">
      <c r="A48" s="1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5">
      <c r="A49" s="1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5">
      <c r="A50" s="1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5">
      <c r="A51" s="1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5">
      <c r="A52" s="1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5">
      <c r="A53" s="1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5">
      <c r="A54" s="1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5">
      <c r="A55" s="1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5">
      <c r="A56" s="1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5">
      <c r="A57" s="1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5">
      <c r="A58" s="1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5">
      <c r="A59" s="1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5">
      <c r="A60" s="1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5">
      <c r="A61" s="1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5">
      <c r="A62" s="1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5">
      <c r="A63" s="1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5">
      <c r="A64" s="1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5">
      <c r="A65" s="1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5">
      <c r="A66" s="1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5">
      <c r="A67" s="1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5">
      <c r="A68" s="1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5">
      <c r="A69" s="1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5">
      <c r="A70" s="1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5">
      <c r="A71" s="1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5">
      <c r="A72" s="1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5">
      <c r="A73" s="1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5">
      <c r="A74" s="1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5">
      <c r="A75" s="1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5">
      <c r="A76" s="1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5">
      <c r="A77" s="1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>
      <c r="A78" s="19"/>
    </row>
    <row r="79" spans="1:12">
      <c r="A79" s="19"/>
    </row>
    <row r="80" spans="1:12">
      <c r="A80" s="19"/>
    </row>
    <row r="81" spans="1:1">
      <c r="A81" s="19"/>
    </row>
    <row r="82" spans="1:1">
      <c r="A82" s="19"/>
    </row>
    <row r="83" spans="1:1">
      <c r="A83" s="19"/>
    </row>
    <row r="84" spans="1:1">
      <c r="A84" s="19"/>
    </row>
    <row r="85" spans="1:1">
      <c r="A85" s="19"/>
    </row>
    <row r="86" spans="1:1">
      <c r="A86" s="19"/>
    </row>
    <row r="87" spans="1:1">
      <c r="A87" s="19"/>
    </row>
  </sheetData>
  <mergeCells count="22">
    <mergeCell ref="A9:L9"/>
    <mergeCell ref="B10:C10"/>
    <mergeCell ref="D10:L10"/>
    <mergeCell ref="B11:C11"/>
    <mergeCell ref="D11:L11"/>
    <mergeCell ref="B12:C12"/>
    <mergeCell ref="D12:L12"/>
    <mergeCell ref="B13:C13"/>
    <mergeCell ref="D13:L13"/>
    <mergeCell ref="B14:C14"/>
    <mergeCell ref="D14:L14"/>
    <mergeCell ref="D1:L2"/>
    <mergeCell ref="D3:L3"/>
    <mergeCell ref="A7:L7"/>
    <mergeCell ref="A16:C16"/>
    <mergeCell ref="A17:C20"/>
    <mergeCell ref="D16:F16"/>
    <mergeCell ref="D17:F20"/>
    <mergeCell ref="G16:I16"/>
    <mergeCell ref="G17:I20"/>
    <mergeCell ref="J16:L16"/>
    <mergeCell ref="J17:L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"/>
  <sheetViews>
    <sheetView tabSelected="1" topLeftCell="A8" workbookViewId="0">
      <selection activeCell="N8" sqref="N1:O1048576"/>
    </sheetView>
  </sheetViews>
  <sheetFormatPr baseColWidth="10" defaultColWidth="8.83203125" defaultRowHeight="14"/>
  <cols>
    <col min="1" max="1" width="6" customWidth="1"/>
    <col min="2" max="2" width="18" customWidth="1"/>
    <col min="3" max="3" width="30" customWidth="1"/>
    <col min="4" max="4" width="9" customWidth="1"/>
    <col min="5" max="5" width="20" customWidth="1"/>
    <col min="6" max="7" width="12" customWidth="1"/>
    <col min="8" max="8" width="14" customWidth="1"/>
    <col min="9" max="9" width="28" customWidth="1"/>
    <col min="10" max="10" width="26" customWidth="1"/>
    <col min="11" max="11" width="28" customWidth="1"/>
    <col min="12" max="12" width="36" customWidth="1"/>
    <col min="13" max="13" width="30" customWidth="1"/>
  </cols>
  <sheetData>
    <row r="1" spans="1:15" ht="20" customHeight="1">
      <c r="A1" s="17"/>
      <c r="B1" s="1"/>
      <c r="C1" s="1"/>
      <c r="D1" s="40" t="s">
        <v>27</v>
      </c>
      <c r="E1" s="40"/>
      <c r="F1" s="40"/>
      <c r="G1" s="40"/>
      <c r="H1" s="40"/>
      <c r="I1" s="40"/>
      <c r="J1" s="40"/>
      <c r="K1" s="40"/>
      <c r="L1" s="40"/>
      <c r="M1" s="40"/>
      <c r="N1" s="22"/>
      <c r="O1" s="22"/>
    </row>
    <row r="2" spans="1:15" ht="15">
      <c r="A2" s="17"/>
      <c r="B2" s="1"/>
      <c r="C2" s="1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5" ht="15">
      <c r="A3" s="17"/>
      <c r="B3" s="1"/>
      <c r="C3" s="1"/>
      <c r="D3" s="41" t="s">
        <v>28</v>
      </c>
      <c r="E3" s="41"/>
      <c r="F3" s="41"/>
      <c r="G3" s="41"/>
      <c r="H3" s="41"/>
      <c r="I3" s="41"/>
      <c r="J3" s="41"/>
      <c r="K3" s="41"/>
      <c r="L3" s="41"/>
      <c r="M3" s="41"/>
    </row>
    <row r="4" spans="1:15" ht="15">
      <c r="A4" s="17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5" ht="10.75" customHeight="1">
      <c r="A5" s="18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5">
      <c r="A6" s="17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5" ht="32" customHeight="1">
      <c r="A7" s="53" t="s">
        <v>29</v>
      </c>
      <c r="B7" s="53"/>
      <c r="C7" s="53" t="s">
        <v>30</v>
      </c>
      <c r="D7" s="53"/>
      <c r="E7" s="53" t="s">
        <v>31</v>
      </c>
      <c r="F7" s="53"/>
      <c r="G7" s="53" t="s">
        <v>32</v>
      </c>
      <c r="H7" s="53"/>
      <c r="I7" s="53" t="s">
        <v>33</v>
      </c>
      <c r="J7" s="53"/>
      <c r="K7" s="53" t="s">
        <v>34</v>
      </c>
      <c r="L7" s="53"/>
      <c r="M7" s="21" t="s">
        <v>35</v>
      </c>
    </row>
    <row r="8" spans="1:15" ht="32" customHeight="1">
      <c r="A8" s="54"/>
      <c r="B8" s="54"/>
      <c r="C8" s="54"/>
      <c r="D8" s="54"/>
      <c r="E8" s="54" t="s">
        <v>36</v>
      </c>
      <c r="F8" s="54"/>
      <c r="G8" s="54" t="s">
        <v>37</v>
      </c>
      <c r="H8" s="54"/>
      <c r="I8" s="54"/>
      <c r="J8" s="54"/>
      <c r="K8" s="54" t="s">
        <v>38</v>
      </c>
      <c r="L8" s="54"/>
      <c r="M8" s="6">
        <v>90</v>
      </c>
    </row>
    <row r="9" spans="1:15" ht="32" customHeight="1">
      <c r="A9" s="55" t="s">
        <v>39</v>
      </c>
      <c r="B9" s="55"/>
      <c r="C9" s="55"/>
      <c r="D9" s="56"/>
      <c r="E9" s="56"/>
      <c r="F9" s="56"/>
      <c r="G9" s="56"/>
      <c r="H9" s="56"/>
      <c r="I9" s="56"/>
      <c r="J9" s="56"/>
      <c r="K9" s="56"/>
      <c r="L9" s="56"/>
      <c r="M9" s="56"/>
    </row>
    <row r="10" spans="1:15" ht="32" customHeight="1">
      <c r="A10" s="55" t="s">
        <v>40</v>
      </c>
      <c r="B10" s="55"/>
      <c r="C10" s="55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5" ht="15">
      <c r="A11" s="17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ht="30.75" customHeight="1">
      <c r="A12" s="50" t="s">
        <v>41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</row>
    <row r="13" spans="1:15" ht="37.25" customHeight="1">
      <c r="A13" s="3" t="s">
        <v>42</v>
      </c>
      <c r="B13" s="3" t="s">
        <v>43</v>
      </c>
      <c r="C13" s="3" t="s">
        <v>44</v>
      </c>
      <c r="D13" s="3" t="s">
        <v>45</v>
      </c>
      <c r="E13" s="3" t="s">
        <v>46</v>
      </c>
      <c r="F13" s="3" t="s">
        <v>47</v>
      </c>
      <c r="G13" s="3" t="s">
        <v>48</v>
      </c>
      <c r="H13" s="3" t="s">
        <v>49</v>
      </c>
      <c r="I13" s="3" t="s">
        <v>50</v>
      </c>
      <c r="J13" s="3" t="s">
        <v>51</v>
      </c>
      <c r="K13" s="3" t="s">
        <v>52</v>
      </c>
      <c r="L13" s="3" t="s">
        <v>53</v>
      </c>
      <c r="M13" s="3" t="s">
        <v>54</v>
      </c>
    </row>
    <row r="14" spans="1:15" ht="37.25" customHeight="1">
      <c r="A14" s="4">
        <v>1</v>
      </c>
      <c r="B14" s="4" t="s">
        <v>57</v>
      </c>
      <c r="C14" s="5" t="s">
        <v>58</v>
      </c>
      <c r="D14" s="5">
        <v>1</v>
      </c>
      <c r="E14" s="5" t="s">
        <v>59</v>
      </c>
      <c r="F14" s="5" t="s">
        <v>60</v>
      </c>
      <c r="G14" s="5"/>
      <c r="H14" s="5"/>
      <c r="I14" s="5" t="s">
        <v>61</v>
      </c>
      <c r="J14" s="5"/>
      <c r="K14" s="5"/>
      <c r="L14" s="5" t="s">
        <v>62</v>
      </c>
      <c r="M14" s="5"/>
    </row>
    <row r="15" spans="1:15" ht="37.25" customHeight="1">
      <c r="A15" s="4">
        <v>2</v>
      </c>
      <c r="B15" s="4" t="s">
        <v>57</v>
      </c>
      <c r="C15" s="5" t="s">
        <v>63</v>
      </c>
      <c r="D15" s="5">
        <v>1</v>
      </c>
      <c r="E15" s="5" t="s">
        <v>59</v>
      </c>
      <c r="F15" s="5" t="s">
        <v>64</v>
      </c>
      <c r="G15" s="5"/>
      <c r="H15" s="5"/>
      <c r="I15" s="5" t="s">
        <v>65</v>
      </c>
      <c r="J15" s="5"/>
      <c r="K15" s="5"/>
      <c r="L15" s="5" t="s">
        <v>66</v>
      </c>
      <c r="M15" s="5"/>
    </row>
    <row r="16" spans="1:15" ht="37.25" customHeight="1">
      <c r="A16" s="4">
        <v>3</v>
      </c>
      <c r="B16" s="4" t="s">
        <v>57</v>
      </c>
      <c r="C16" s="5" t="s">
        <v>67</v>
      </c>
      <c r="D16" s="5">
        <v>1</v>
      </c>
      <c r="E16" s="5" t="s">
        <v>59</v>
      </c>
      <c r="F16" s="5" t="s">
        <v>68</v>
      </c>
      <c r="G16" s="5"/>
      <c r="H16" s="5"/>
      <c r="I16" s="5" t="s">
        <v>69</v>
      </c>
      <c r="J16" s="5"/>
      <c r="K16" s="5"/>
      <c r="L16" s="5" t="s">
        <v>70</v>
      </c>
      <c r="M16" s="5"/>
    </row>
    <row r="17" spans="1:13" ht="37.25" customHeight="1">
      <c r="A17" s="4">
        <v>4</v>
      </c>
      <c r="B17" s="4" t="s">
        <v>57</v>
      </c>
      <c r="C17" s="5" t="s">
        <v>71</v>
      </c>
      <c r="D17" s="5">
        <v>1</v>
      </c>
      <c r="E17" s="5" t="s">
        <v>59</v>
      </c>
      <c r="F17" s="5" t="s">
        <v>72</v>
      </c>
      <c r="G17" s="5"/>
      <c r="H17" s="5"/>
      <c r="I17" s="5" t="s">
        <v>73</v>
      </c>
      <c r="J17" s="5"/>
      <c r="K17" s="5"/>
      <c r="L17" s="5" t="s">
        <v>74</v>
      </c>
      <c r="M17" s="5"/>
    </row>
    <row r="18" spans="1:13" ht="37.25" customHeight="1">
      <c r="A18" s="4">
        <v>5</v>
      </c>
      <c r="B18" s="4" t="s">
        <v>57</v>
      </c>
      <c r="C18" s="5" t="s">
        <v>75</v>
      </c>
      <c r="D18" s="5">
        <v>1</v>
      </c>
      <c r="E18" s="5" t="s">
        <v>59</v>
      </c>
      <c r="F18" s="5" t="s">
        <v>76</v>
      </c>
      <c r="G18" s="5"/>
      <c r="H18" s="5"/>
      <c r="I18" s="5" t="s">
        <v>77</v>
      </c>
      <c r="J18" s="5"/>
      <c r="K18" s="5"/>
      <c r="L18" s="5" t="s">
        <v>78</v>
      </c>
      <c r="M18" s="5"/>
    </row>
    <row r="19" spans="1:13" ht="37.25" customHeight="1">
      <c r="A19" s="4">
        <v>6</v>
      </c>
      <c r="B19" s="4" t="s">
        <v>57</v>
      </c>
      <c r="C19" s="5" t="s">
        <v>79</v>
      </c>
      <c r="D19" s="5">
        <v>1</v>
      </c>
      <c r="E19" s="5" t="s">
        <v>59</v>
      </c>
      <c r="F19" s="5" t="s">
        <v>80</v>
      </c>
      <c r="G19" s="5"/>
      <c r="H19" s="5"/>
      <c r="I19" s="5" t="s">
        <v>81</v>
      </c>
      <c r="J19" s="5"/>
      <c r="K19" s="5"/>
      <c r="L19" s="5" t="s">
        <v>82</v>
      </c>
      <c r="M19" s="5"/>
    </row>
    <row r="20" spans="1:13" ht="37.25" customHeight="1">
      <c r="A20" s="4">
        <v>7</v>
      </c>
      <c r="B20" s="4" t="s">
        <v>57</v>
      </c>
      <c r="C20" s="5" t="s">
        <v>83</v>
      </c>
      <c r="D20" s="5">
        <v>1</v>
      </c>
      <c r="E20" s="5" t="s">
        <v>59</v>
      </c>
      <c r="F20" s="5" t="s">
        <v>84</v>
      </c>
      <c r="G20" s="5"/>
      <c r="H20" s="5"/>
      <c r="I20" s="5" t="s">
        <v>85</v>
      </c>
      <c r="J20" s="5"/>
      <c r="K20" s="5"/>
      <c r="L20" s="5" t="s">
        <v>86</v>
      </c>
      <c r="M20" s="5"/>
    </row>
    <row r="21" spans="1:13" ht="37.25" customHeight="1">
      <c r="A21" s="4">
        <v>8</v>
      </c>
      <c r="B21" s="4" t="s">
        <v>57</v>
      </c>
      <c r="C21" s="5" t="s">
        <v>87</v>
      </c>
      <c r="D21" s="5">
        <v>1</v>
      </c>
      <c r="E21" s="5" t="s">
        <v>59</v>
      </c>
      <c r="F21" s="5" t="s">
        <v>88</v>
      </c>
      <c r="G21" s="5"/>
      <c r="H21" s="5"/>
      <c r="I21" s="5" t="s">
        <v>89</v>
      </c>
      <c r="J21" s="5"/>
      <c r="K21" s="5"/>
      <c r="L21" s="5" t="s">
        <v>90</v>
      </c>
      <c r="M21" s="5"/>
    </row>
    <row r="22" spans="1:13" ht="37.25" customHeight="1">
      <c r="A22" s="4">
        <v>9</v>
      </c>
      <c r="B22" s="4" t="s">
        <v>57</v>
      </c>
      <c r="C22" s="5" t="s">
        <v>91</v>
      </c>
      <c r="D22" s="5">
        <v>2</v>
      </c>
      <c r="E22" s="5" t="s">
        <v>92</v>
      </c>
      <c r="F22" s="5" t="s">
        <v>93</v>
      </c>
      <c r="G22" s="5"/>
      <c r="H22" s="5"/>
      <c r="I22" s="5" t="s">
        <v>94</v>
      </c>
      <c r="J22" s="5"/>
      <c r="K22" s="5"/>
      <c r="L22" s="5" t="s">
        <v>95</v>
      </c>
      <c r="M22" s="5"/>
    </row>
    <row r="23" spans="1:13" ht="37.25" customHeight="1">
      <c r="A23" s="4">
        <v>10</v>
      </c>
      <c r="B23" s="4" t="s">
        <v>57</v>
      </c>
      <c r="C23" s="5" t="s">
        <v>96</v>
      </c>
      <c r="D23" s="5">
        <v>2</v>
      </c>
      <c r="E23" s="5" t="s">
        <v>97</v>
      </c>
      <c r="F23" s="5" t="s">
        <v>98</v>
      </c>
      <c r="G23" s="5"/>
      <c r="H23" s="5"/>
      <c r="I23" s="5" t="s">
        <v>99</v>
      </c>
      <c r="J23" s="5"/>
      <c r="K23" s="5"/>
      <c r="L23" s="5" t="s">
        <v>100</v>
      </c>
      <c r="M23" s="5"/>
    </row>
    <row r="24" spans="1:13" ht="15">
      <c r="A24" s="1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5">
      <c r="A25" s="1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30.75" customHeight="1">
      <c r="A26" s="51" t="s">
        <v>101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</row>
    <row r="27" spans="1:13" ht="37.25" customHeight="1">
      <c r="A27" s="3" t="s">
        <v>42</v>
      </c>
      <c r="B27" s="3" t="s">
        <v>43</v>
      </c>
      <c r="C27" s="3" t="s">
        <v>44</v>
      </c>
      <c r="D27" s="3" t="s">
        <v>45</v>
      </c>
      <c r="E27" s="3" t="s">
        <v>46</v>
      </c>
      <c r="F27" s="3" t="s">
        <v>47</v>
      </c>
      <c r="G27" s="3" t="s">
        <v>48</v>
      </c>
      <c r="H27" s="3" t="s">
        <v>49</v>
      </c>
      <c r="I27" s="3" t="s">
        <v>50</v>
      </c>
      <c r="J27" s="3" t="s">
        <v>51</v>
      </c>
      <c r="K27" s="3" t="s">
        <v>52</v>
      </c>
      <c r="L27" s="3" t="s">
        <v>53</v>
      </c>
      <c r="M27" s="3" t="s">
        <v>54</v>
      </c>
    </row>
    <row r="28" spans="1:13" ht="37.25" customHeight="1">
      <c r="A28" s="9">
        <v>1</v>
      </c>
      <c r="B28" s="9" t="s">
        <v>102</v>
      </c>
      <c r="C28" s="7" t="s">
        <v>103</v>
      </c>
      <c r="D28" s="7">
        <f>IFERROR(VLOOKUP($C28,Library!$B$7:$M$47,3,FALSE),"")</f>
        <v>2</v>
      </c>
      <c r="E28" s="7" t="str">
        <f>IFERROR(VLOOKUP($C28,Library!$B$7:$M$47,4,FALSE),"")</f>
        <v>4 reps</v>
      </c>
      <c r="F28" s="7" t="str">
        <f>IFERROR(VLOOKUP($C28,Library!$B$7:$M$47,5,FALSE),"")</f>
        <v>5 sec</v>
      </c>
      <c r="G28" s="7" t="str">
        <f>IFERROR(VLOOKUP($C28,Library!$B$7:$M$47,6,FALSE),"")</f>
        <v>40–60 sec</v>
      </c>
      <c r="H28" s="7" t="str">
        <f>IFERROR(VLOOKUP($C28,Library!$B$7:$M$47,7,FALSE),"")</f>
        <v>1:8–1:12</v>
      </c>
      <c r="I28" s="7" t="str">
        <f>IFERROR(VLOOKUP($C28,Library!$B$7:$M$47,8,FALSE),"")</f>
        <v>Fast down; 2-sec landing stick</v>
      </c>
      <c r="J28" s="7" t="str">
        <f>IFERROR(VLOOKUP($C28,Library!$B$7:$M$47,9,FALSE),"")</f>
        <v>Hands-on-hips hinge + stick</v>
      </c>
      <c r="K28" s="7" t="str">
        <f>IFERROR(VLOOKUP($C28,Library!$B$7:$M$47,10,FALSE),"")</f>
        <v>Snap down to vertical jump + stick</v>
      </c>
      <c r="L28" s="7" t="str">
        <f>IFERROR(VLOOKUP($C28,Library!$B$7:$M$47,11,FALSE),"")</f>
        <v>Quiet landing; hips/knees flex; knee tracks over toes</v>
      </c>
      <c r="M28" s="7" t="str">
        <f>IFERROR(VLOOKUP($C28,Library!$B$7:$M$47,12,FALSE),"")</f>
        <v>Great first landing mechanics drill</v>
      </c>
    </row>
    <row r="29" spans="1:13" ht="37.25" customHeight="1">
      <c r="A29" s="9">
        <v>2</v>
      </c>
      <c r="B29" s="9" t="s">
        <v>104</v>
      </c>
      <c r="C29" s="7" t="s">
        <v>105</v>
      </c>
      <c r="D29" s="7">
        <f>IFERROR(VLOOKUP($C29,Library!$B$7:$M$47,3,FALSE),"")</f>
        <v>2</v>
      </c>
      <c r="E29" s="7" t="str">
        <f>IFERROR(VLOOKUP($C29,Library!$B$7:$M$47,4,FALSE),"")</f>
        <v>4 reps</v>
      </c>
      <c r="F29" s="7" t="str">
        <f>IFERROR(VLOOKUP($C29,Library!$B$7:$M$47,5,FALSE),"")</f>
        <v>5 sec</v>
      </c>
      <c r="G29" s="7" t="str">
        <f>IFERROR(VLOOKUP($C29,Library!$B$7:$M$47,6,FALSE),"")</f>
        <v>45–60 sec</v>
      </c>
      <c r="H29" s="7" t="str">
        <f>IFERROR(VLOOKUP($C29,Library!$B$7:$M$47,7,FALSE),"")</f>
        <v>1:9–1:12</v>
      </c>
      <c r="I29" s="7" t="str">
        <f>IFERROR(VLOOKUP($C29,Library!$B$7:$M$47,8,FALSE),"")</f>
        <v>Jump fast; stick 2 sec</v>
      </c>
      <c r="J29" s="7" t="str">
        <f>IFERROR(VLOOKUP($C29,Library!$B$7:$M$47,9,FALSE),"")</f>
        <v>Countermovement to calf raise</v>
      </c>
      <c r="K29" s="7" t="str">
        <f>IFERROR(VLOOKUP($C29,Library!$B$7:$M$47,10,FALSE),"")</f>
        <v>Approach jump + stick</v>
      </c>
      <c r="L29" s="7" t="str">
        <f>IFERROR(VLOOKUP($C29,Library!$B$7:$M$47,11,FALSE),"")</f>
        <v>Vertical force; soft landing; trunk control</v>
      </c>
      <c r="M29" s="7" t="str">
        <f>IFERROR(VLOOKUP($C29,Library!$B$7:$M$47,12,FALSE),"")</f>
        <v>Use before max jump drills</v>
      </c>
    </row>
    <row r="30" spans="1:13" ht="37.25" customHeight="1">
      <c r="A30" s="9">
        <v>3</v>
      </c>
      <c r="B30" s="9" t="s">
        <v>104</v>
      </c>
      <c r="C30" s="7" t="s">
        <v>106</v>
      </c>
      <c r="D30" s="7">
        <f>IFERROR(VLOOKUP($C30,Library!$B$7:$M$47,3,FALSE),"")</f>
        <v>2</v>
      </c>
      <c r="E30" s="7" t="str">
        <f>IFERROR(VLOOKUP($C30,Library!$B$7:$M$47,4,FALSE),"")</f>
        <v>10 sec</v>
      </c>
      <c r="F30" s="7" t="str">
        <f>IFERROR(VLOOKUP($C30,Library!$B$7:$M$47,5,FALSE),"")</f>
        <v>10 sec</v>
      </c>
      <c r="G30" s="7" t="str">
        <f>IFERROR(VLOOKUP($C30,Library!$B$7:$M$47,6,FALSE),"")</f>
        <v>50 sec</v>
      </c>
      <c r="H30" s="7" t="str">
        <f>IFERROR(VLOOKUP($C30,Library!$B$7:$M$47,7,FALSE),"")</f>
        <v>1:5</v>
      </c>
      <c r="I30" s="7" t="str">
        <f>IFERROR(VLOOKUP($C30,Library!$B$7:$M$47,8,FALSE),"")</f>
        <v>Quick feet; quiet contacts</v>
      </c>
      <c r="J30" s="7" t="str">
        <f>IFERROR(VLOOKUP($C30,Library!$B$7:$M$47,9,FALSE),"")</f>
        <v>Step-over line laterally</v>
      </c>
      <c r="K30" s="7" t="str">
        <f>IFERROR(VLOOKUP($C30,Library!$B$7:$M$47,10,FALSE),"")</f>
        <v>Lateral pogo hops</v>
      </c>
      <c r="L30" s="7" t="str">
        <f>IFERROR(VLOOKUP($C30,Library!$B$7:$M$47,11,FALSE),"")</f>
        <v>Ankle stiffness; body control; stay athletic</v>
      </c>
      <c r="M30" s="7" t="str">
        <f>IFERROR(VLOOKUP($C30,Library!$B$7:$M$47,12,FALSE),"")</f>
        <v>Low-amplitude reactive option</v>
      </c>
    </row>
    <row r="31" spans="1:13" ht="37.25" customHeight="1">
      <c r="A31" s="9">
        <v>4</v>
      </c>
      <c r="B31" s="9" t="s">
        <v>107</v>
      </c>
      <c r="C31" s="7" t="s">
        <v>108</v>
      </c>
      <c r="D31" s="7">
        <f>IFERROR(VLOOKUP($C31,Library!$B$7:$M$47,3,FALSE),"")</f>
        <v>3</v>
      </c>
      <c r="E31" s="7" t="str">
        <f>IFERROR(VLOOKUP($C31,Library!$B$7:$M$47,4,FALSE),"")</f>
        <v>3 reps each way</v>
      </c>
      <c r="F31" s="7" t="str">
        <f>IFERROR(VLOOKUP($C31,Library!$B$7:$M$47,5,FALSE),"")</f>
        <v>6–8 sec</v>
      </c>
      <c r="G31" s="7" t="str">
        <f>IFERROR(VLOOKUP($C31,Library!$B$7:$M$47,6,FALSE),"")</f>
        <v>45–60 sec</v>
      </c>
      <c r="H31" s="7" t="str">
        <f>IFERROR(VLOOKUP($C31,Library!$B$7:$M$47,7,FALSE),"")</f>
        <v>1:6–1:8</v>
      </c>
      <c r="I31" s="7" t="str">
        <f>IFERROR(VLOOKUP($C31,Library!$B$7:$M$47,8,FALSE),"")</f>
        <v>Shuffle, stick, recover to base</v>
      </c>
      <c r="J31" s="7" t="str">
        <f>IFERROR(VLOOKUP($C31,Library!$B$7:$M$47,9,FALSE),"")</f>
        <v>Slow shuffle to stick</v>
      </c>
      <c r="K31" s="7" t="str">
        <f>IFERROR(VLOOKUP($C31,Library!$B$7:$M$47,10,FALSE),"")</f>
        <v>Coach-call reaction</v>
      </c>
      <c r="L31" s="7" t="str">
        <f>IFERROR(VLOOKUP($C31,Library!$B$7:$M$47,11,FALSE),"")</f>
        <v>Defensive base; knee/hip control; posture</v>
      </c>
      <c r="M31" s="7" t="str">
        <f>IFERROR(VLOOKUP($C31,Library!$B$7:$M$47,12,FALSE),"")</f>
        <v>Volleyball defensive movement</v>
      </c>
    </row>
    <row r="32" spans="1:13" ht="37.25" customHeight="1">
      <c r="A32" s="9">
        <v>5</v>
      </c>
      <c r="B32" s="9" t="s">
        <v>107</v>
      </c>
      <c r="C32" s="7" t="s">
        <v>109</v>
      </c>
      <c r="D32" s="7">
        <f>IFERROR(VLOOKUP($C32,Library!$B$7:$M$47,3,FALSE),"")</f>
        <v>3</v>
      </c>
      <c r="E32" s="7" t="str">
        <f>IFERROR(VLOOKUP($C32,Library!$B$7:$M$47,4,FALSE),"")</f>
        <v>3 reps</v>
      </c>
      <c r="F32" s="7" t="str">
        <f>IFERROR(VLOOKUP($C32,Library!$B$7:$M$47,5,FALSE),"")</f>
        <v>6–8 sec</v>
      </c>
      <c r="G32" s="7" t="str">
        <f>IFERROR(VLOOKUP($C32,Library!$B$7:$M$47,6,FALSE),"")</f>
        <v>45–60 sec</v>
      </c>
      <c r="H32" s="7" t="str">
        <f>IFERROR(VLOOKUP($C32,Library!$B$7:$M$47,7,FALSE),"")</f>
        <v>1:6–1:8</v>
      </c>
      <c r="I32" s="7" t="str">
        <f>IFERROR(VLOOKUP($C32,Library!$B$7:$M$47,8,FALSE),"")</f>
        <v>Slow-to-fast approach; stick landing</v>
      </c>
      <c r="J32" s="7" t="str">
        <f>IFERROR(VLOOKUP($C32,Library!$B$7:$M$47,9,FALSE),"")</f>
        <v>Walk-through approach steps</v>
      </c>
      <c r="K32" s="7" t="str">
        <f>IFERROR(VLOOKUP($C32,Library!$B$7:$M$47,10,FALSE),"")</f>
        <v>Approach jump + stick</v>
      </c>
      <c r="L32" s="7" t="str">
        <f>IFERROR(VLOOKUP($C32,Library!$B$7:$M$47,11,FALSE),"")</f>
        <v>Approach rhythm; penultimate step; balanced landing</v>
      </c>
      <c r="M32" s="7" t="str">
        <f>IFERROR(VLOOKUP($C32,Library!$B$7:$M$47,12,FALSE),"")</f>
        <v>Technical footwork under low fatigue</v>
      </c>
    </row>
    <row r="33" spans="1:13" ht="15">
      <c r="A33" s="1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5">
      <c r="A34" s="1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30.75" customHeight="1">
      <c r="A35" s="46" t="s">
        <v>110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</row>
    <row r="36" spans="1:13" ht="37.25" customHeight="1">
      <c r="A36" s="3" t="s">
        <v>42</v>
      </c>
      <c r="B36" s="3" t="s">
        <v>111</v>
      </c>
      <c r="C36" s="3" t="s">
        <v>112</v>
      </c>
      <c r="D36" s="3" t="s">
        <v>113</v>
      </c>
      <c r="E36" s="3" t="s">
        <v>114</v>
      </c>
      <c r="F36" s="3" t="s">
        <v>47</v>
      </c>
      <c r="G36" s="3" t="s">
        <v>48</v>
      </c>
      <c r="H36" s="3" t="s">
        <v>49</v>
      </c>
      <c r="I36" s="3" t="s">
        <v>115</v>
      </c>
      <c r="J36" s="3" t="s">
        <v>51</v>
      </c>
      <c r="K36" s="3" t="s">
        <v>52</v>
      </c>
      <c r="L36" s="3" t="s">
        <v>116</v>
      </c>
      <c r="M36" s="3" t="s">
        <v>54</v>
      </c>
    </row>
    <row r="37" spans="1:13" ht="37.25" customHeight="1">
      <c r="A37" s="6">
        <v>1</v>
      </c>
      <c r="B37" s="6" t="s">
        <v>117</v>
      </c>
      <c r="C37" s="7" t="s">
        <v>118</v>
      </c>
      <c r="D37" s="7" t="s">
        <v>119</v>
      </c>
      <c r="E37" s="7"/>
      <c r="F37" s="7"/>
      <c r="G37" s="7"/>
      <c r="H37" s="7"/>
      <c r="I37" s="7" t="s">
        <v>120</v>
      </c>
      <c r="J37" s="7" t="s">
        <v>121</v>
      </c>
      <c r="K37" s="7" t="s">
        <v>122</v>
      </c>
      <c r="L37" s="7" t="s">
        <v>123</v>
      </c>
      <c r="M37" s="7"/>
    </row>
    <row r="38" spans="1:13" ht="37.25" customHeight="1">
      <c r="A38" s="6">
        <v>2</v>
      </c>
      <c r="B38" s="6" t="s">
        <v>117</v>
      </c>
      <c r="C38" s="7" t="s">
        <v>124</v>
      </c>
      <c r="D38" s="7" t="s">
        <v>125</v>
      </c>
      <c r="E38" s="7"/>
      <c r="F38" s="7"/>
      <c r="G38" s="7"/>
      <c r="H38" s="7"/>
      <c r="I38" s="7" t="s">
        <v>126</v>
      </c>
      <c r="J38" s="7" t="s">
        <v>127</v>
      </c>
      <c r="K38" s="7" t="s">
        <v>128</v>
      </c>
      <c r="L38" s="7" t="s">
        <v>129</v>
      </c>
      <c r="M38" s="7"/>
    </row>
    <row r="39" spans="1:13" ht="37.25" customHeight="1">
      <c r="A39" s="6">
        <v>3</v>
      </c>
      <c r="B39" s="6" t="s">
        <v>130</v>
      </c>
      <c r="C39" s="7" t="s">
        <v>131</v>
      </c>
      <c r="D39" s="7" t="s">
        <v>132</v>
      </c>
      <c r="E39" s="7"/>
      <c r="F39" s="7"/>
      <c r="G39" s="7"/>
      <c r="H39" s="7"/>
      <c r="I39" s="7" t="s">
        <v>133</v>
      </c>
      <c r="J39" s="7" t="s">
        <v>134</v>
      </c>
      <c r="K39" s="7" t="s">
        <v>135</v>
      </c>
      <c r="L39" s="7" t="s">
        <v>136</v>
      </c>
      <c r="M39" s="7"/>
    </row>
    <row r="40" spans="1:13" ht="37.25" customHeight="1">
      <c r="A40" s="6">
        <v>4</v>
      </c>
      <c r="B40" s="6" t="s">
        <v>137</v>
      </c>
      <c r="C40" s="7" t="s">
        <v>138</v>
      </c>
      <c r="D40" s="7" t="s">
        <v>132</v>
      </c>
      <c r="E40" s="7"/>
      <c r="F40" s="7"/>
      <c r="G40" s="7"/>
      <c r="H40" s="7"/>
      <c r="I40" s="7" t="s">
        <v>139</v>
      </c>
      <c r="J40" s="7" t="s">
        <v>140</v>
      </c>
      <c r="K40" s="7" t="s">
        <v>141</v>
      </c>
      <c r="L40" s="7" t="s">
        <v>142</v>
      </c>
      <c r="M40" s="7"/>
    </row>
    <row r="41" spans="1:13" ht="37.25" customHeight="1">
      <c r="A41" s="6">
        <v>5</v>
      </c>
      <c r="B41" s="6" t="s">
        <v>143</v>
      </c>
      <c r="C41" s="7" t="s">
        <v>144</v>
      </c>
      <c r="D41" s="7" t="s">
        <v>125</v>
      </c>
      <c r="E41" s="7"/>
      <c r="F41" s="7"/>
      <c r="G41" s="7"/>
      <c r="H41" s="7"/>
      <c r="I41" s="7" t="s">
        <v>145</v>
      </c>
      <c r="J41" s="7" t="s">
        <v>146</v>
      </c>
      <c r="K41" s="7" t="s">
        <v>147</v>
      </c>
      <c r="L41" s="7" t="s">
        <v>148</v>
      </c>
      <c r="M41" s="7"/>
    </row>
    <row r="42" spans="1:13" ht="37.25" customHeight="1">
      <c r="A42" s="6">
        <v>6</v>
      </c>
      <c r="B42" s="6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ht="15">
      <c r="A43" s="1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">
      <c r="A44" s="1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30.75" customHeight="1">
      <c r="A45" s="50" t="s">
        <v>150</v>
      </c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</row>
    <row r="46" spans="1:13" ht="37.25" customHeight="1">
      <c r="A46" s="3" t="s">
        <v>42</v>
      </c>
      <c r="B46" s="3" t="s">
        <v>151</v>
      </c>
      <c r="C46" s="3" t="s">
        <v>44</v>
      </c>
      <c r="D46" s="3" t="s">
        <v>45</v>
      </c>
      <c r="E46" s="3" t="s">
        <v>46</v>
      </c>
      <c r="F46" s="3" t="s">
        <v>47</v>
      </c>
      <c r="G46" s="3" t="s">
        <v>48</v>
      </c>
      <c r="H46" s="3" t="s">
        <v>49</v>
      </c>
      <c r="I46" s="3" t="s">
        <v>50</v>
      </c>
      <c r="J46" s="3" t="s">
        <v>51</v>
      </c>
      <c r="K46" s="3" t="s">
        <v>52</v>
      </c>
      <c r="L46" s="3" t="s">
        <v>53</v>
      </c>
      <c r="M46" s="3" t="s">
        <v>54</v>
      </c>
    </row>
    <row r="47" spans="1:13" ht="37.25" customHeight="1">
      <c r="A47" s="9">
        <v>1</v>
      </c>
      <c r="B47" s="9" t="s">
        <v>152</v>
      </c>
      <c r="C47" s="7" t="s">
        <v>153</v>
      </c>
      <c r="D47" s="7">
        <f>IFERROR(VLOOKUP($C47,Library!$B$7:$M$47,3,FALSE),"")</f>
        <v>6</v>
      </c>
      <c r="E47" s="7" t="str">
        <f>IFERROR(VLOOKUP($C47,Library!$B$7:$M$47,4,FALSE),"")</f>
        <v>15 sec on / 45 sec off</v>
      </c>
      <c r="F47" s="7" t="str">
        <f>IFERROR(VLOOKUP($C47,Library!$B$7:$M$47,5,FALSE),"")</f>
        <v>15 sec</v>
      </c>
      <c r="G47" s="7" t="str">
        <f>IFERROR(VLOOKUP($C47,Library!$B$7:$M$47,6,FALSE),"")</f>
        <v>45 sec</v>
      </c>
      <c r="H47" s="7" t="str">
        <f>IFERROR(VLOOKUP($C47,Library!$B$7:$M$47,7,FALSE),"")</f>
        <v>1:3</v>
      </c>
      <c r="I47" s="7" t="str">
        <f>IFERROR(VLOOKUP($C47,Library!$B$7:$M$47,8,FALSE),"")</f>
        <v>Fast but controlled court shuttles</v>
      </c>
      <c r="J47" s="7" t="str">
        <f>IFERROR(VLOOKUP($C47,Library!$B$7:$M$47,9,FALSE),"")</f>
        <v>4 reps at slower pace</v>
      </c>
      <c r="K47" s="7" t="str">
        <f>IFERROR(VLOOKUP($C47,Library!$B$7:$M$47,10,FALSE),"")</f>
        <v>8–10 reps or 20:40</v>
      </c>
      <c r="L47" s="7" t="str">
        <f>IFERROR(VLOOKUP($C47,Library!$B$7:$M$47,11,FALSE),"")</f>
        <v>Repeated movement capacity; clean stops and turns</v>
      </c>
      <c r="M47" s="7" t="str">
        <f>IFERROR(VLOOKUP($C47,Library!$B$7:$M$47,12,FALSE),"")</f>
        <v>Good default volleyball conditioning</v>
      </c>
    </row>
    <row r="48" spans="1:13" ht="37.25" customHeight="1">
      <c r="A48" s="9">
        <v>2</v>
      </c>
      <c r="B48" s="9" t="s">
        <v>154</v>
      </c>
      <c r="C48" s="7" t="s">
        <v>155</v>
      </c>
      <c r="D48" s="7">
        <f>IFERROR(VLOOKUP($C48,Library!$B$7:$M$47,3,FALSE),"")</f>
        <v>6</v>
      </c>
      <c r="E48" s="7" t="str">
        <f>IFERROR(VLOOKUP($C48,Library!$B$7:$M$47,4,FALSE),"")</f>
        <v>20 sec rally / 40 sec rest</v>
      </c>
      <c r="F48" s="7" t="str">
        <f>IFERROR(VLOOKUP($C48,Library!$B$7:$M$47,5,FALSE),"")</f>
        <v>20 sec</v>
      </c>
      <c r="G48" s="7" t="str">
        <f>IFERROR(VLOOKUP($C48,Library!$B$7:$M$47,6,FALSE),"")</f>
        <v>40 sec</v>
      </c>
      <c r="H48" s="7" t="str">
        <f>IFERROR(VLOOKUP($C48,Library!$B$7:$M$47,7,FALSE),"")</f>
        <v>1:2</v>
      </c>
      <c r="I48" s="7" t="str">
        <f>IFERROR(VLOOKUP($C48,Library!$B$7:$M$47,8,FALSE),"")</f>
        <v>Game-speed contacts; reset between bouts</v>
      </c>
      <c r="J48" s="7" t="str">
        <f>IFERROR(VLOOKUP($C48,Library!$B$7:$M$47,9,FALSE),"")</f>
        <v>15:45 with controlled pace</v>
      </c>
      <c r="K48" s="7" t="str">
        <f>IFERROR(VLOOKUP($C48,Library!$B$7:$M$47,10,FALSE),"")</f>
        <v>30:30 or scoring constraints</v>
      </c>
      <c r="L48" s="7" t="str">
        <f>IFERROR(VLOOKUP($C48,Library!$B$7:$M$47,11,FALSE),"")</f>
        <v>Conditioning through volleyball skill</v>
      </c>
      <c r="M48" s="7" t="str">
        <f>IFERROR(VLOOKUP($C48,Library!$B$7:$M$47,12,FALSE),"")</f>
        <v>Best when skill quality stays high</v>
      </c>
    </row>
    <row r="49" spans="1:13" ht="37.25" customHeight="1">
      <c r="A49" s="9">
        <v>3</v>
      </c>
      <c r="B49" s="9" t="s">
        <v>156</v>
      </c>
      <c r="C49" s="7" t="s">
        <v>157</v>
      </c>
      <c r="D49" s="7">
        <f>IFERROR(VLOOKUP($C49,Library!$B$7:$M$47,3,FALSE),"")</f>
        <v>6</v>
      </c>
      <c r="E49" s="7" t="str">
        <f>IFERROR(VLOOKUP($C49,Library!$B$7:$M$47,4,FALSE),"")</f>
        <v>20 sec on / 40 sec off</v>
      </c>
      <c r="F49" s="7" t="str">
        <f>IFERROR(VLOOKUP($C49,Library!$B$7:$M$47,5,FALSE),"")</f>
        <v>20 sec</v>
      </c>
      <c r="G49" s="7" t="str">
        <f>IFERROR(VLOOKUP($C49,Library!$B$7:$M$47,6,FALSE),"")</f>
        <v>40 sec</v>
      </c>
      <c r="H49" s="7" t="str">
        <f>IFERROR(VLOOKUP($C49,Library!$B$7:$M$47,7,FALSE),"")</f>
        <v>1:2</v>
      </c>
      <c r="I49" s="7" t="str">
        <f>IFERROR(VLOOKUP($C49,Library!$B$7:$M$47,8,FALSE),"")</f>
        <v>Shuffle/drop/pursuit patterns</v>
      </c>
      <c r="J49" s="7" t="str">
        <f>IFERROR(VLOOKUP($C49,Library!$B$7:$M$47,9,FALSE),"")</f>
        <v>15:45 pursuit walk-through</v>
      </c>
      <c r="K49" s="7" t="str">
        <f>IFERROR(VLOOKUP($C49,Library!$B$7:$M$47,10,FALSE),"")</f>
        <v>20:20 or coach-call reactions</v>
      </c>
      <c r="L49" s="7" t="str">
        <f>IFERROR(VLOOKUP($C49,Library!$B$7:$M$47,11,FALSE),"")</f>
        <v>Body control under light fatigue</v>
      </c>
      <c r="M49" s="7" t="str">
        <f>IFERROR(VLOOKUP($C49,Library!$B$7:$M$47,12,FALSE),"")</f>
        <v>Keep posture from breaking down</v>
      </c>
    </row>
    <row r="50" spans="1:13" ht="37.25" customHeight="1">
      <c r="A50" s="9">
        <v>4</v>
      </c>
      <c r="B50" s="9" t="s">
        <v>149</v>
      </c>
      <c r="C50" s="7"/>
      <c r="D50" s="7" t="str">
        <f>IFERROR(VLOOKUP($C50,Library!$B$7:$M$47,3,FALSE),"")</f>
        <v/>
      </c>
      <c r="E50" s="7" t="str">
        <f>IFERROR(VLOOKUP($C50,Library!$B$7:$M$47,4,FALSE),"")</f>
        <v/>
      </c>
      <c r="F50" s="7" t="str">
        <f>IFERROR(VLOOKUP($C50,Library!$B$7:$M$47,5,FALSE),"")</f>
        <v/>
      </c>
      <c r="G50" s="7" t="str">
        <f>IFERROR(VLOOKUP($C50,Library!$B$7:$M$47,6,FALSE),"")</f>
        <v/>
      </c>
      <c r="H50" s="7" t="str">
        <f>IFERROR(VLOOKUP($C50,Library!$B$7:$M$47,7,FALSE),"")</f>
        <v/>
      </c>
      <c r="I50" s="7" t="str">
        <f>IFERROR(VLOOKUP($C50,Library!$B$7:$M$47,8,FALSE),"")</f>
        <v/>
      </c>
      <c r="J50" s="7" t="str">
        <f>IFERROR(VLOOKUP($C50,Library!$B$7:$M$47,9,FALSE),"")</f>
        <v/>
      </c>
      <c r="K50" s="7" t="str">
        <f>IFERROR(VLOOKUP($C50,Library!$B$7:$M$47,10,FALSE),"")</f>
        <v/>
      </c>
      <c r="L50" s="7" t="str">
        <f>IFERROR(VLOOKUP($C50,Library!$B$7:$M$47,11,FALSE),"")</f>
        <v/>
      </c>
      <c r="M50" s="7" t="str">
        <f>IFERROR(VLOOKUP($C50,Library!$B$7:$M$47,12,FALSE),"")</f>
        <v/>
      </c>
    </row>
    <row r="51" spans="1:13" ht="15">
      <c r="A51" s="1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5">
      <c r="A52" s="1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30.75" customHeight="1">
      <c r="A53" s="46" t="s">
        <v>158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</row>
    <row r="54" spans="1:13" ht="37.25" customHeight="1">
      <c r="A54" s="3" t="s">
        <v>159</v>
      </c>
      <c r="B54" s="3" t="s">
        <v>160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42">
      <c r="A55" s="10" t="s">
        <v>161</v>
      </c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</row>
    <row r="56" spans="1:13" ht="70">
      <c r="A56" s="10" t="s">
        <v>162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</row>
    <row r="57" spans="1:13" ht="84">
      <c r="A57" s="10" t="s">
        <v>163</v>
      </c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</row>
    <row r="58" spans="1:13" ht="84">
      <c r="A58" s="10" t="s">
        <v>164</v>
      </c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</row>
    <row r="59" spans="1:13" ht="15">
      <c r="A59" s="1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">
      <c r="A60" s="1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">
      <c r="A61" s="1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">
      <c r="A62" s="1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5">
      <c r="A63" s="1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">
      <c r="A64" s="1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">
      <c r="A65" s="1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">
      <c r="A66" s="1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">
      <c r="A67" s="1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">
      <c r="A68" s="1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">
      <c r="A69" s="1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">
      <c r="A70" s="1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">
      <c r="A71" s="1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">
      <c r="A72" s="1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">
      <c r="A73" s="1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">
      <c r="A74" s="1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">
      <c r="A75" s="1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">
      <c r="A76" s="1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">
      <c r="A77" s="1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">
      <c r="A78" s="1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">
      <c r="A79" s="1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">
      <c r="A80" s="1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">
      <c r="A81" s="1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">
      <c r="A82" s="1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>
      <c r="A83" s="1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>
      <c r="A84" s="1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">
      <c r="A85" s="1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">
      <c r="A86" s="1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">
      <c r="A87" s="1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">
      <c r="A88" s="1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">
      <c r="A89" s="1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">
      <c r="A90" s="1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9"/>
    </row>
    <row r="92" spans="1:13">
      <c r="A92" s="19"/>
    </row>
    <row r="93" spans="1:13">
      <c r="A93" s="19"/>
    </row>
    <row r="94" spans="1:13">
      <c r="A94" s="19"/>
    </row>
    <row r="95" spans="1:13">
      <c r="A95" s="19"/>
    </row>
    <row r="96" spans="1:13">
      <c r="A96" s="19"/>
    </row>
    <row r="97" spans="1:1">
      <c r="A97" s="19"/>
    </row>
    <row r="98" spans="1:1">
      <c r="A98" s="19"/>
    </row>
    <row r="99" spans="1:1">
      <c r="A99" s="19"/>
    </row>
    <row r="100" spans="1:1">
      <c r="A100" s="19"/>
    </row>
  </sheetData>
  <mergeCells count="27">
    <mergeCell ref="B58:M58"/>
    <mergeCell ref="A7:B7"/>
    <mergeCell ref="C7:D7"/>
    <mergeCell ref="E7:F7"/>
    <mergeCell ref="G7:H7"/>
    <mergeCell ref="I7:J7"/>
    <mergeCell ref="K7:L7"/>
    <mergeCell ref="A8:B8"/>
    <mergeCell ref="C8:D8"/>
    <mergeCell ref="E8:F8"/>
    <mergeCell ref="G8:H8"/>
    <mergeCell ref="I8:J8"/>
    <mergeCell ref="K8:L8"/>
    <mergeCell ref="A9:C9"/>
    <mergeCell ref="D9:M9"/>
    <mergeCell ref="A10:C10"/>
    <mergeCell ref="A45:M45"/>
    <mergeCell ref="A53:M53"/>
    <mergeCell ref="B55:M55"/>
    <mergeCell ref="B56:M56"/>
    <mergeCell ref="B57:M57"/>
    <mergeCell ref="D1:M2"/>
    <mergeCell ref="D3:M3"/>
    <mergeCell ref="A12:M12"/>
    <mergeCell ref="A26:M26"/>
    <mergeCell ref="A35:M35"/>
    <mergeCell ref="D10:M10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xr:uid="{00000000-0002-0000-0100-000000000000}">
          <x14:formula1>
            <xm:f>Lists!$D$7:$D$8</xm:f>
          </x14:formula1>
          <xm:sqref>F7:F8 E8</xm:sqref>
        </x14:dataValidation>
        <x14:dataValidation type="list" xr:uid="{00000000-0002-0000-0100-000001000000}">
          <x14:formula1>
            <xm:f>Lists!$E$7:$E$11</xm:f>
          </x14:formula1>
          <xm:sqref>H7:H8 G8</xm:sqref>
        </x14:dataValidation>
        <x14:dataValidation type="list" xr:uid="{00000000-0002-0000-0100-000002000000}">
          <x14:formula1>
            <xm:f>Lists!$F$7:$F$9</xm:f>
          </x14:formula1>
          <xm:sqref>L7:L8 K8</xm:sqref>
        </x14:dataValidation>
        <x14:dataValidation type="list" xr:uid="{00000000-0002-0000-0100-000003000000}">
          <x14:formula1>
            <xm:f>Lists!$A$7:$A$26</xm:f>
          </x14:formula1>
          <xm:sqref>C28:C32</xm:sqref>
        </x14:dataValidation>
        <x14:dataValidation type="list" xr:uid="{00000000-0002-0000-0100-000004000000}">
          <x14:formula1>
            <xm:f>Lists!$C$7:$C$24</xm:f>
          </x14:formula1>
          <xm:sqref>C37:C42</xm:sqref>
        </x14:dataValidation>
        <x14:dataValidation type="list" xr:uid="{00000000-0002-0000-0100-000005000000}">
          <x14:formula1>
            <xm:f>Lists!$B$7:$B$17</xm:f>
          </x14:formula1>
          <xm:sqref>C47:C50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0"/>
  <sheetViews>
    <sheetView topLeftCell="B3" workbookViewId="0"/>
  </sheetViews>
  <sheetFormatPr baseColWidth="10" defaultColWidth="8.83203125" defaultRowHeight="14"/>
  <cols>
    <col min="1" max="1" width="8" customWidth="1"/>
    <col min="2" max="2" width="18" customWidth="1"/>
    <col min="3" max="3" width="14" customWidth="1"/>
    <col min="4" max="4" width="22" customWidth="1"/>
    <col min="5" max="5" width="30" customWidth="1"/>
    <col min="6" max="6" width="26" customWidth="1"/>
    <col min="7" max="7" width="16" customWidth="1"/>
    <col min="8" max="8" width="22" customWidth="1"/>
    <col min="9" max="9" width="30" customWidth="1"/>
    <col min="10" max="10" width="26" customWidth="1"/>
    <col min="11" max="11" width="16" customWidth="1"/>
    <col min="12" max="13" width="32" customWidth="1"/>
    <col min="14" max="14" width="28" customWidth="1"/>
    <col min="15" max="15" width="10" customWidth="1"/>
    <col min="17" max="18" width="12" customWidth="1"/>
  </cols>
  <sheetData>
    <row r="1" spans="1:15" ht="20" customHeight="1">
      <c r="A1" s="17"/>
      <c r="B1" s="1"/>
      <c r="C1" s="1"/>
      <c r="D1" s="40" t="s">
        <v>165</v>
      </c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15">
      <c r="A2" s="17"/>
      <c r="B2" s="1"/>
      <c r="C2" s="1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</row>
    <row r="3" spans="1:15" ht="15">
      <c r="A3" s="17"/>
      <c r="B3" s="1"/>
      <c r="C3" s="1"/>
      <c r="D3" s="41" t="s">
        <v>166</v>
      </c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15">
      <c r="A4" s="17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0.75" customHeight="1">
      <c r="A5" s="18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37.25" customHeight="1">
      <c r="A6" s="3" t="s">
        <v>30</v>
      </c>
      <c r="B6" s="3" t="s">
        <v>32</v>
      </c>
      <c r="C6" s="3" t="s">
        <v>34</v>
      </c>
      <c r="D6" s="3" t="s">
        <v>167</v>
      </c>
      <c r="E6" s="3" t="s">
        <v>168</v>
      </c>
      <c r="F6" s="3" t="s">
        <v>169</v>
      </c>
      <c r="G6" s="3" t="s">
        <v>170</v>
      </c>
      <c r="H6" s="3" t="s">
        <v>171</v>
      </c>
      <c r="I6" s="3" t="s">
        <v>172</v>
      </c>
      <c r="J6" s="3" t="s">
        <v>173</v>
      </c>
      <c r="K6" s="3" t="s">
        <v>174</v>
      </c>
      <c r="L6" s="3" t="s">
        <v>175</v>
      </c>
      <c r="M6" s="3" t="s">
        <v>176</v>
      </c>
      <c r="N6" s="3" t="s">
        <v>160</v>
      </c>
      <c r="O6" s="3" t="s">
        <v>177</v>
      </c>
    </row>
    <row r="7" spans="1:15" ht="37.25" customHeight="1">
      <c r="A7" s="6">
        <v>1</v>
      </c>
      <c r="B7" s="6" t="s">
        <v>37</v>
      </c>
      <c r="C7" s="7" t="s">
        <v>178</v>
      </c>
      <c r="D7" s="7" t="s">
        <v>179</v>
      </c>
      <c r="E7" s="7" t="s">
        <v>180</v>
      </c>
      <c r="F7" s="7" t="s">
        <v>181</v>
      </c>
      <c r="G7" s="7" t="s">
        <v>182</v>
      </c>
      <c r="H7" s="7" t="s">
        <v>183</v>
      </c>
      <c r="I7" s="7" t="s">
        <v>184</v>
      </c>
      <c r="J7" s="7" t="s">
        <v>185</v>
      </c>
      <c r="K7" s="7" t="s">
        <v>182</v>
      </c>
      <c r="L7" s="7" t="s">
        <v>186</v>
      </c>
      <c r="M7" s="7" t="s">
        <v>187</v>
      </c>
      <c r="N7" s="7"/>
      <c r="O7" s="7">
        <v>2</v>
      </c>
    </row>
    <row r="8" spans="1:15" ht="37.25" customHeight="1">
      <c r="A8" s="6">
        <v>2</v>
      </c>
      <c r="B8" s="6" t="s">
        <v>37</v>
      </c>
      <c r="C8" s="7" t="s">
        <v>38</v>
      </c>
      <c r="D8" s="7" t="s">
        <v>188</v>
      </c>
      <c r="E8" s="7" t="s">
        <v>189</v>
      </c>
      <c r="F8" s="7" t="s">
        <v>190</v>
      </c>
      <c r="G8" s="7" t="s">
        <v>191</v>
      </c>
      <c r="H8" s="7" t="s">
        <v>192</v>
      </c>
      <c r="I8" s="7" t="s">
        <v>193</v>
      </c>
      <c r="J8" s="7" t="s">
        <v>194</v>
      </c>
      <c r="K8" s="7" t="s">
        <v>195</v>
      </c>
      <c r="L8" s="7" t="s">
        <v>196</v>
      </c>
      <c r="M8" s="7" t="s">
        <v>197</v>
      </c>
      <c r="N8" s="7"/>
      <c r="O8" s="7">
        <v>3</v>
      </c>
    </row>
    <row r="9" spans="1:15" ht="37.25" customHeight="1">
      <c r="A9" s="6">
        <v>3</v>
      </c>
      <c r="B9" s="6" t="s">
        <v>198</v>
      </c>
      <c r="C9" s="7" t="s">
        <v>38</v>
      </c>
      <c r="D9" s="7" t="s">
        <v>199</v>
      </c>
      <c r="E9" s="7" t="s">
        <v>200</v>
      </c>
      <c r="F9" s="7" t="s">
        <v>201</v>
      </c>
      <c r="G9" s="7" t="s">
        <v>182</v>
      </c>
      <c r="H9" s="7" t="s">
        <v>202</v>
      </c>
      <c r="I9" s="7" t="s">
        <v>203</v>
      </c>
      <c r="J9" s="7" t="s">
        <v>204</v>
      </c>
      <c r="K9" s="7" t="s">
        <v>205</v>
      </c>
      <c r="L9" s="7" t="s">
        <v>206</v>
      </c>
      <c r="M9" s="7" t="s">
        <v>207</v>
      </c>
      <c r="N9" s="7"/>
      <c r="O9" s="7">
        <v>4</v>
      </c>
    </row>
    <row r="10" spans="1:15" ht="37.25" customHeight="1">
      <c r="A10" s="6">
        <v>4</v>
      </c>
      <c r="B10" s="6" t="s">
        <v>198</v>
      </c>
      <c r="C10" s="7" t="s">
        <v>208</v>
      </c>
      <c r="D10" s="7" t="s">
        <v>209</v>
      </c>
      <c r="E10" s="7" t="s">
        <v>210</v>
      </c>
      <c r="F10" s="7" t="s">
        <v>194</v>
      </c>
      <c r="G10" s="7" t="s">
        <v>195</v>
      </c>
      <c r="H10" s="7" t="s">
        <v>211</v>
      </c>
      <c r="I10" s="7" t="s">
        <v>212</v>
      </c>
      <c r="J10" s="7" t="s">
        <v>213</v>
      </c>
      <c r="K10" s="7" t="s">
        <v>205</v>
      </c>
      <c r="L10" s="7" t="s">
        <v>214</v>
      </c>
      <c r="M10" s="7" t="s">
        <v>215</v>
      </c>
      <c r="N10" s="7"/>
      <c r="O10" s="7">
        <v>5</v>
      </c>
    </row>
    <row r="11" spans="1:15" ht="37.25" customHeight="1">
      <c r="A11" s="6">
        <v>5</v>
      </c>
      <c r="B11" s="6" t="s">
        <v>216</v>
      </c>
      <c r="C11" s="7" t="s">
        <v>217</v>
      </c>
      <c r="D11" s="7" t="s">
        <v>218</v>
      </c>
      <c r="E11" s="7" t="s">
        <v>219</v>
      </c>
      <c r="F11" s="7" t="s">
        <v>220</v>
      </c>
      <c r="G11" s="7" t="s">
        <v>195</v>
      </c>
      <c r="H11" s="7" t="s">
        <v>221</v>
      </c>
      <c r="I11" s="7" t="s">
        <v>222</v>
      </c>
      <c r="J11" s="7" t="s">
        <v>223</v>
      </c>
      <c r="K11" s="7" t="s">
        <v>205</v>
      </c>
      <c r="L11" s="7" t="s">
        <v>224</v>
      </c>
      <c r="M11" s="7" t="s">
        <v>225</v>
      </c>
      <c r="N11" s="7"/>
      <c r="O11" s="7">
        <v>4</v>
      </c>
    </row>
    <row r="12" spans="1:15" ht="37.25" customHeight="1">
      <c r="A12" s="6">
        <v>6</v>
      </c>
      <c r="B12" s="6" t="s">
        <v>216</v>
      </c>
      <c r="C12" s="7" t="s">
        <v>208</v>
      </c>
      <c r="D12" s="7" t="s">
        <v>226</v>
      </c>
      <c r="E12" s="7" t="s">
        <v>227</v>
      </c>
      <c r="F12" s="7" t="s">
        <v>228</v>
      </c>
      <c r="G12" s="7" t="s">
        <v>195</v>
      </c>
      <c r="H12" s="7" t="s">
        <v>229</v>
      </c>
      <c r="I12" s="7" t="s">
        <v>230</v>
      </c>
      <c r="J12" s="7" t="s">
        <v>231</v>
      </c>
      <c r="K12" s="7" t="s">
        <v>182</v>
      </c>
      <c r="L12" s="7" t="s">
        <v>232</v>
      </c>
      <c r="M12" s="7" t="s">
        <v>233</v>
      </c>
      <c r="N12" s="7"/>
      <c r="O12" s="7">
        <v>5</v>
      </c>
    </row>
    <row r="13" spans="1:15" ht="37.25" customHeight="1">
      <c r="A13" s="6">
        <v>7</v>
      </c>
      <c r="B13" s="6" t="s">
        <v>234</v>
      </c>
      <c r="C13" s="7" t="s">
        <v>38</v>
      </c>
      <c r="D13" s="7" t="s">
        <v>235</v>
      </c>
      <c r="E13" s="7" t="s">
        <v>236</v>
      </c>
      <c r="F13" s="7" t="s">
        <v>237</v>
      </c>
      <c r="G13" s="7" t="s">
        <v>238</v>
      </c>
      <c r="H13" s="7" t="s">
        <v>239</v>
      </c>
      <c r="I13" s="7" t="s">
        <v>240</v>
      </c>
      <c r="J13" s="7" t="s">
        <v>241</v>
      </c>
      <c r="K13" s="7" t="s">
        <v>205</v>
      </c>
      <c r="L13" s="7" t="s">
        <v>242</v>
      </c>
      <c r="M13" s="7" t="s">
        <v>243</v>
      </c>
      <c r="N13" s="7"/>
      <c r="O13" s="7">
        <v>3</v>
      </c>
    </row>
    <row r="14" spans="1:15" ht="37.25" customHeight="1">
      <c r="A14" s="6">
        <v>8</v>
      </c>
      <c r="B14" s="6" t="s">
        <v>244</v>
      </c>
      <c r="C14" s="7" t="s">
        <v>245</v>
      </c>
      <c r="D14" s="7" t="s">
        <v>246</v>
      </c>
      <c r="E14" s="7" t="s">
        <v>247</v>
      </c>
      <c r="F14" s="7" t="s">
        <v>248</v>
      </c>
      <c r="G14" s="7" t="s">
        <v>249</v>
      </c>
      <c r="H14" s="7" t="s">
        <v>250</v>
      </c>
      <c r="I14" s="7" t="s">
        <v>251</v>
      </c>
      <c r="J14" s="7" t="s">
        <v>252</v>
      </c>
      <c r="K14" s="7" t="s">
        <v>195</v>
      </c>
      <c r="L14" s="7" t="s">
        <v>253</v>
      </c>
      <c r="M14" s="7" t="s">
        <v>254</v>
      </c>
      <c r="N14" s="7"/>
      <c r="O14" s="7">
        <v>2</v>
      </c>
    </row>
    <row r="15" spans="1:15" ht="15">
      <c r="A15" s="17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">
      <c r="A16" s="17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">
      <c r="A17" s="11" t="s">
        <v>255</v>
      </c>
      <c r="B17" s="11" t="s">
        <v>30</v>
      </c>
      <c r="C17" s="11" t="s">
        <v>177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">
      <c r="A18" s="12"/>
      <c r="B18" s="12">
        <v>1</v>
      </c>
      <c r="C18" s="12">
        <v>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">
      <c r="A19" s="12"/>
      <c r="B19" s="12">
        <v>2</v>
      </c>
      <c r="C19" s="12">
        <v>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">
      <c r="A20" s="12"/>
      <c r="B20" s="12">
        <v>3</v>
      </c>
      <c r="C20" s="12">
        <v>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">
      <c r="A21" s="12"/>
      <c r="B21" s="12">
        <v>4</v>
      </c>
      <c r="C21" s="12">
        <v>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">
      <c r="A22" s="12"/>
      <c r="B22" s="12">
        <v>5</v>
      </c>
      <c r="C22" s="12">
        <v>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">
      <c r="A23" s="12"/>
      <c r="B23" s="12">
        <v>6</v>
      </c>
      <c r="C23" s="12">
        <v>5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">
      <c r="A24" s="12"/>
      <c r="B24" s="12">
        <v>7</v>
      </c>
      <c r="C24" s="12">
        <v>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">
      <c r="A25" s="12"/>
      <c r="B25" s="12">
        <v>8</v>
      </c>
      <c r="C25" s="12">
        <v>2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">
      <c r="A26" s="1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">
      <c r="A27" s="1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">
      <c r="A28" s="1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">
      <c r="A29" s="1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">
      <c r="A30" s="1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">
      <c r="A31" s="1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">
      <c r="A32" s="1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">
      <c r="A33" s="1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">
      <c r="A34" s="1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">
      <c r="A35" s="1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">
      <c r="A36" s="1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">
      <c r="A37" s="1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">
      <c r="A38" s="1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">
      <c r="A39" s="1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">
      <c r="A40" s="1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">
      <c r="A41" s="1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">
      <c r="A42" s="1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">
      <c r="A43" s="1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">
      <c r="A44" s="1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">
      <c r="A45" s="1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">
      <c r="A46" s="1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">
      <c r="A47" s="1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">
      <c r="A48" s="1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">
      <c r="A49" s="1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">
      <c r="A50" s="1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">
      <c r="A51" s="1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">
      <c r="A52" s="1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">
      <c r="A53" s="1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">
      <c r="A54" s="1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">
      <c r="A55" s="1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">
      <c r="A56" s="1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">
      <c r="A57" s="1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">
      <c r="A58" s="1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">
      <c r="A59" s="1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">
      <c r="A60" s="1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">
      <c r="A61" s="1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">
      <c r="A62" s="1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">
      <c r="A63" s="1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">
      <c r="A64" s="1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">
      <c r="A65" s="1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">
      <c r="A66" s="1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">
      <c r="A67" s="1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">
      <c r="A68" s="1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">
      <c r="A69" s="1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">
      <c r="A70" s="1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">
      <c r="A71" s="1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">
      <c r="A72" s="1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">
      <c r="A73" s="1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">
      <c r="A74" s="1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">
      <c r="A75" s="1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">
      <c r="A76" s="1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">
      <c r="A77" s="1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">
      <c r="A78" s="1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">
      <c r="A79" s="1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">
      <c r="A80" s="1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">
      <c r="A81" s="1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">
      <c r="A82" s="1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">
      <c r="A83" s="1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">
      <c r="A84" s="1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">
      <c r="A85" s="1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">
      <c r="A86" s="1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">
      <c r="A87" s="1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">
      <c r="A88" s="1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">
      <c r="A89" s="1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">
      <c r="A90" s="1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A91" s="19"/>
    </row>
    <row r="92" spans="1:15">
      <c r="A92" s="19"/>
    </row>
    <row r="93" spans="1:15">
      <c r="A93" s="19"/>
    </row>
    <row r="94" spans="1:15">
      <c r="A94" s="19"/>
    </row>
    <row r="95" spans="1:15">
      <c r="A95" s="19"/>
    </row>
    <row r="96" spans="1:15">
      <c r="A96" s="19"/>
    </row>
    <row r="97" spans="1:1">
      <c r="A97" s="19"/>
    </row>
    <row r="98" spans="1:1">
      <c r="A98" s="19"/>
    </row>
    <row r="99" spans="1:1">
      <c r="A99" s="19"/>
    </row>
    <row r="100" spans="1:1">
      <c r="A100" s="19"/>
    </row>
  </sheetData>
  <mergeCells count="2">
    <mergeCell ref="D1:O2"/>
    <mergeCell ref="D3:O3"/>
  </mergeCells>
  <conditionalFormatting sqref="O7:O14">
    <cfRule type="dataBar" priority="1">
      <dataBar>
        <cfvo type="min"/>
        <cfvo type="max"/>
        <color rgb="FF0F4A8A"/>
      </dataBar>
    </cfRule>
    <cfRule type="dataBar" priority="2">
      <dataBar>
        <cfvo type="min"/>
        <cfvo type="max"/>
        <color rgb="FF0F4A8A"/>
      </dataBar>
      <extLst>
        <ext xmlns:x14="http://schemas.microsoft.com/office/spreadsheetml/2009/9/main" uri="{B025F937-C7B1-47D3-B67F-A62EFF666E3E}">
          <x14:id>{2C26E75B-8D2E-B027-1AD4-CD73B5B6DFE1}</x14:id>
        </ext>
      </extLst>
    </cfRule>
  </conditionalFormatting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26E75B-8D2E-B027-1AD4-CD73B5B6DFE1}">
            <x14:dataBar>
              <x14:cfvo type="min"/>
              <x14:cfvo type="max"/>
              <x14:negativeFillColor auto="1"/>
              <x14:axisColor auto="1"/>
            </x14:dataBar>
          </x14:cfRule>
          <xm:sqref>O7:O14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xr:uid="{00000000-0002-0000-0200-000000000000}">
          <x14:formula1>
            <xm:f>Lists!$F$7:$F$9</xm:f>
          </x14:formula1>
          <xm:sqref>C7:C14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0"/>
  <sheetViews>
    <sheetView topLeftCell="I1" workbookViewId="0">
      <selection activeCell="K1" sqref="K1:L1048576"/>
    </sheetView>
  </sheetViews>
  <sheetFormatPr baseColWidth="10" defaultColWidth="8.83203125" defaultRowHeight="14"/>
  <cols>
    <col min="1" max="1" width="13" customWidth="1"/>
    <col min="2" max="2" width="18" customWidth="1"/>
    <col min="3" max="3" width="34" customWidth="1"/>
    <col min="4" max="4" width="18" customWidth="1"/>
    <col min="5" max="5" width="16" customWidth="1"/>
    <col min="6" max="6" width="22" customWidth="1"/>
    <col min="7" max="7" width="38" customWidth="1"/>
    <col min="8" max="8" width="28" customWidth="1"/>
    <col min="9" max="9" width="20" customWidth="1"/>
    <col min="10" max="10" width="28" customWidth="1"/>
  </cols>
  <sheetData>
    <row r="1" spans="1:15" ht="20" customHeight="1">
      <c r="A1" s="17"/>
      <c r="B1" s="1"/>
      <c r="C1" s="1"/>
      <c r="D1" s="40" t="s">
        <v>256</v>
      </c>
      <c r="E1" s="40"/>
      <c r="F1" s="40"/>
      <c r="G1" s="40"/>
      <c r="H1" s="40"/>
      <c r="I1" s="40"/>
      <c r="J1" s="40"/>
      <c r="K1" s="22"/>
      <c r="L1" s="22"/>
      <c r="M1" s="22"/>
      <c r="N1" s="22"/>
      <c r="O1" s="22"/>
    </row>
    <row r="2" spans="1:15" ht="15">
      <c r="A2" s="17"/>
      <c r="B2" s="1"/>
      <c r="C2" s="1"/>
      <c r="D2" s="40"/>
      <c r="E2" s="40"/>
      <c r="F2" s="40"/>
      <c r="G2" s="40"/>
      <c r="H2" s="40"/>
      <c r="I2" s="40"/>
      <c r="J2" s="40"/>
    </row>
    <row r="3" spans="1:15" ht="15">
      <c r="A3" s="17"/>
      <c r="B3" s="1"/>
      <c r="C3" s="1"/>
      <c r="D3" s="41" t="s">
        <v>257</v>
      </c>
      <c r="E3" s="41"/>
      <c r="F3" s="41"/>
      <c r="G3" s="41"/>
      <c r="H3" s="41"/>
      <c r="I3" s="41"/>
      <c r="J3" s="41"/>
    </row>
    <row r="4" spans="1:15" ht="15">
      <c r="A4" s="17"/>
      <c r="B4" s="1"/>
      <c r="C4" s="1"/>
      <c r="D4" s="1"/>
      <c r="E4" s="1"/>
      <c r="F4" s="1"/>
      <c r="G4" s="1"/>
      <c r="H4" s="1"/>
      <c r="I4" s="1"/>
      <c r="J4" s="1"/>
    </row>
    <row r="5" spans="1:15" ht="10.75" customHeight="1">
      <c r="A5" s="18"/>
      <c r="B5" s="2"/>
      <c r="C5" s="2"/>
      <c r="D5" s="2"/>
      <c r="E5" s="2"/>
      <c r="F5" s="2"/>
      <c r="G5" s="2"/>
      <c r="H5" s="2"/>
      <c r="I5" s="2"/>
      <c r="J5" s="2"/>
    </row>
    <row r="6" spans="1:15" ht="15">
      <c r="A6" s="17"/>
      <c r="B6" s="1"/>
      <c r="C6" s="1"/>
      <c r="D6" s="1"/>
      <c r="E6" s="1"/>
      <c r="F6" s="1"/>
      <c r="G6" s="1"/>
      <c r="H6" s="1"/>
      <c r="I6" s="1"/>
      <c r="J6" s="1"/>
    </row>
    <row r="7" spans="1:15" ht="37.25" customHeight="1">
      <c r="A7" s="3" t="s">
        <v>113</v>
      </c>
      <c r="B7" s="3" t="s">
        <v>258</v>
      </c>
      <c r="C7" s="3" t="s">
        <v>259</v>
      </c>
      <c r="D7" s="3" t="s">
        <v>260</v>
      </c>
      <c r="E7" s="3" t="s">
        <v>47</v>
      </c>
      <c r="F7" s="3" t="s">
        <v>48</v>
      </c>
      <c r="G7" s="3" t="s">
        <v>261</v>
      </c>
      <c r="H7" s="3" t="s">
        <v>116</v>
      </c>
      <c r="I7" s="3" t="s">
        <v>262</v>
      </c>
      <c r="J7" s="3" t="s">
        <v>54</v>
      </c>
    </row>
    <row r="8" spans="1:15" ht="37.25" customHeight="1">
      <c r="A8" s="9" t="s">
        <v>263</v>
      </c>
      <c r="B8" s="9" t="s">
        <v>264</v>
      </c>
      <c r="C8" s="8" t="s">
        <v>265</v>
      </c>
      <c r="D8" s="8" t="s">
        <v>266</v>
      </c>
      <c r="E8" s="8"/>
      <c r="F8" s="8"/>
      <c r="G8" s="8" t="s">
        <v>267</v>
      </c>
      <c r="H8" s="8" t="s">
        <v>268</v>
      </c>
      <c r="I8" s="8" t="s">
        <v>269</v>
      </c>
      <c r="J8" s="8" t="s">
        <v>270</v>
      </c>
    </row>
    <row r="9" spans="1:15" ht="37.25" customHeight="1">
      <c r="A9" s="9" t="s">
        <v>271</v>
      </c>
      <c r="B9" s="9" t="s">
        <v>272</v>
      </c>
      <c r="C9" s="8" t="s">
        <v>103</v>
      </c>
      <c r="D9" s="8" t="s">
        <v>273</v>
      </c>
      <c r="E9" s="8" t="s">
        <v>274</v>
      </c>
      <c r="F9" s="8" t="s">
        <v>275</v>
      </c>
      <c r="G9" s="8" t="s">
        <v>276</v>
      </c>
      <c r="H9" s="8" t="s">
        <v>277</v>
      </c>
      <c r="I9" s="8" t="s">
        <v>278</v>
      </c>
      <c r="J9" s="8" t="s">
        <v>279</v>
      </c>
    </row>
    <row r="10" spans="1:15" ht="37.25" customHeight="1">
      <c r="A10" s="9" t="s">
        <v>280</v>
      </c>
      <c r="B10" s="9" t="s">
        <v>272</v>
      </c>
      <c r="C10" s="8" t="s">
        <v>105</v>
      </c>
      <c r="D10" s="8" t="s">
        <v>273</v>
      </c>
      <c r="E10" s="8" t="s">
        <v>274</v>
      </c>
      <c r="F10" s="8" t="s">
        <v>281</v>
      </c>
      <c r="G10" s="8" t="s">
        <v>282</v>
      </c>
      <c r="H10" s="8" t="s">
        <v>283</v>
      </c>
      <c r="I10" s="8" t="s">
        <v>284</v>
      </c>
      <c r="J10" s="8"/>
    </row>
    <row r="11" spans="1:15" ht="37.25" customHeight="1">
      <c r="A11" s="9" t="s">
        <v>285</v>
      </c>
      <c r="B11" s="9" t="s">
        <v>272</v>
      </c>
      <c r="C11" s="8" t="s">
        <v>106</v>
      </c>
      <c r="D11" s="8" t="s">
        <v>286</v>
      </c>
      <c r="E11" s="8" t="s">
        <v>287</v>
      </c>
      <c r="F11" s="8" t="s">
        <v>288</v>
      </c>
      <c r="G11" s="8" t="s">
        <v>289</v>
      </c>
      <c r="H11" s="8" t="s">
        <v>290</v>
      </c>
      <c r="I11" s="8" t="s">
        <v>291</v>
      </c>
      <c r="J11" s="8"/>
    </row>
    <row r="12" spans="1:15" ht="37.25" customHeight="1">
      <c r="A12" s="9" t="s">
        <v>292</v>
      </c>
      <c r="B12" s="9" t="s">
        <v>272</v>
      </c>
      <c r="C12" s="8" t="s">
        <v>108</v>
      </c>
      <c r="D12" s="8" t="s">
        <v>293</v>
      </c>
      <c r="E12" s="8" t="s">
        <v>294</v>
      </c>
      <c r="F12" s="8" t="s">
        <v>281</v>
      </c>
      <c r="G12" s="8" t="s">
        <v>295</v>
      </c>
      <c r="H12" s="8" t="s">
        <v>296</v>
      </c>
      <c r="I12" s="8" t="s">
        <v>297</v>
      </c>
      <c r="J12" s="8"/>
    </row>
    <row r="13" spans="1:15" ht="37.25" customHeight="1">
      <c r="A13" s="4" t="s">
        <v>298</v>
      </c>
      <c r="B13" s="4" t="s">
        <v>299</v>
      </c>
      <c r="C13" s="5" t="s">
        <v>118</v>
      </c>
      <c r="D13" s="5" t="s">
        <v>119</v>
      </c>
      <c r="E13" s="5"/>
      <c r="F13" s="5"/>
      <c r="G13" s="5" t="s">
        <v>300</v>
      </c>
      <c r="H13" s="5" t="s">
        <v>301</v>
      </c>
      <c r="I13" s="5" t="s">
        <v>302</v>
      </c>
      <c r="J13" s="5" t="s">
        <v>303</v>
      </c>
    </row>
    <row r="14" spans="1:15" ht="37.25" customHeight="1">
      <c r="A14" s="4" t="s">
        <v>304</v>
      </c>
      <c r="B14" s="4" t="s">
        <v>299</v>
      </c>
      <c r="C14" s="5" t="s">
        <v>124</v>
      </c>
      <c r="D14" s="5" t="s">
        <v>125</v>
      </c>
      <c r="E14" s="5"/>
      <c r="F14" s="5"/>
      <c r="G14" s="5" t="s">
        <v>126</v>
      </c>
      <c r="H14" s="5" t="s">
        <v>305</v>
      </c>
      <c r="I14" s="5" t="s">
        <v>306</v>
      </c>
      <c r="J14" s="5"/>
    </row>
    <row r="15" spans="1:15" ht="37.25" customHeight="1">
      <c r="A15" s="4" t="s">
        <v>307</v>
      </c>
      <c r="B15" s="4" t="s">
        <v>299</v>
      </c>
      <c r="C15" s="5" t="s">
        <v>131</v>
      </c>
      <c r="D15" s="5" t="s">
        <v>132</v>
      </c>
      <c r="E15" s="5"/>
      <c r="F15" s="5"/>
      <c r="G15" s="5" t="s">
        <v>308</v>
      </c>
      <c r="H15" s="5" t="s">
        <v>309</v>
      </c>
      <c r="I15" s="5" t="s">
        <v>310</v>
      </c>
      <c r="J15" s="5"/>
    </row>
    <row r="16" spans="1:15" ht="37.25" customHeight="1">
      <c r="A16" s="4" t="s">
        <v>311</v>
      </c>
      <c r="B16" s="4" t="s">
        <v>299</v>
      </c>
      <c r="C16" s="5" t="s">
        <v>138</v>
      </c>
      <c r="D16" s="5" t="s">
        <v>312</v>
      </c>
      <c r="E16" s="5"/>
      <c r="F16" s="5"/>
      <c r="G16" s="5" t="s">
        <v>313</v>
      </c>
      <c r="H16" s="5" t="s">
        <v>314</v>
      </c>
      <c r="I16" s="5" t="s">
        <v>315</v>
      </c>
      <c r="J16" s="5"/>
    </row>
    <row r="17" spans="1:10" ht="37.25" customHeight="1">
      <c r="A17" s="4" t="s">
        <v>316</v>
      </c>
      <c r="B17" s="4" t="s">
        <v>299</v>
      </c>
      <c r="C17" s="5" t="s">
        <v>144</v>
      </c>
      <c r="D17" s="5" t="s">
        <v>317</v>
      </c>
      <c r="E17" s="5"/>
      <c r="F17" s="5"/>
      <c r="G17" s="5" t="s">
        <v>318</v>
      </c>
      <c r="H17" s="5" t="s">
        <v>148</v>
      </c>
      <c r="I17" s="5" t="s">
        <v>319</v>
      </c>
      <c r="J17" s="5"/>
    </row>
    <row r="18" spans="1:10" ht="37.25" customHeight="1">
      <c r="A18" s="13" t="s">
        <v>320</v>
      </c>
      <c r="B18" s="13" t="s">
        <v>321</v>
      </c>
      <c r="C18" s="14" t="s">
        <v>153</v>
      </c>
      <c r="D18" s="14" t="s">
        <v>322</v>
      </c>
      <c r="E18" s="14" t="s">
        <v>323</v>
      </c>
      <c r="F18" s="14" t="s">
        <v>324</v>
      </c>
      <c r="G18" s="14" t="s">
        <v>325</v>
      </c>
      <c r="H18" s="14" t="s">
        <v>326</v>
      </c>
      <c r="I18" s="14" t="s">
        <v>327</v>
      </c>
      <c r="J18" s="14" t="s">
        <v>328</v>
      </c>
    </row>
    <row r="19" spans="1:10" ht="37.25" customHeight="1">
      <c r="A19" s="15" t="s">
        <v>329</v>
      </c>
      <c r="B19" s="15" t="s">
        <v>330</v>
      </c>
      <c r="C19" s="16" t="s">
        <v>331</v>
      </c>
      <c r="D19" s="16" t="s">
        <v>332</v>
      </c>
      <c r="E19" s="16"/>
      <c r="F19" s="16"/>
      <c r="G19" s="16" t="s">
        <v>333</v>
      </c>
      <c r="H19" s="16" t="s">
        <v>334</v>
      </c>
      <c r="I19" s="16"/>
      <c r="J19" s="16" t="s">
        <v>335</v>
      </c>
    </row>
    <row r="20" spans="1:10" ht="1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5">
      <c r="A61" s="17"/>
      <c r="B61" s="1"/>
      <c r="C61" s="1"/>
      <c r="D61" s="1"/>
      <c r="E61" s="1"/>
      <c r="F61" s="1"/>
      <c r="G61" s="1"/>
      <c r="H61" s="1"/>
      <c r="I61" s="1"/>
      <c r="J61" s="1"/>
    </row>
    <row r="62" spans="1:10" ht="15">
      <c r="A62" s="17"/>
      <c r="B62" s="1"/>
      <c r="C62" s="1"/>
      <c r="D62" s="1"/>
      <c r="E62" s="1"/>
      <c r="F62" s="1"/>
      <c r="G62" s="1"/>
      <c r="H62" s="1"/>
      <c r="I62" s="1"/>
      <c r="J62" s="1"/>
    </row>
    <row r="63" spans="1:10" ht="15">
      <c r="A63" s="17"/>
      <c r="B63" s="1"/>
      <c r="C63" s="1"/>
      <c r="D63" s="1"/>
      <c r="E63" s="1"/>
      <c r="F63" s="1"/>
      <c r="G63" s="1"/>
      <c r="H63" s="1"/>
      <c r="I63" s="1"/>
      <c r="J63" s="1"/>
    </row>
    <row r="64" spans="1:10" ht="15">
      <c r="A64" s="17"/>
      <c r="B64" s="1"/>
      <c r="C64" s="1"/>
      <c r="D64" s="1"/>
      <c r="E64" s="1"/>
      <c r="F64" s="1"/>
      <c r="G64" s="1"/>
      <c r="H64" s="1"/>
      <c r="I64" s="1"/>
      <c r="J64" s="1"/>
    </row>
    <row r="65" spans="1:10" ht="15">
      <c r="A65" s="17"/>
      <c r="B65" s="1"/>
      <c r="C65" s="1"/>
      <c r="D65" s="1"/>
      <c r="E65" s="1"/>
      <c r="F65" s="1"/>
      <c r="G65" s="1"/>
      <c r="H65" s="1"/>
      <c r="I65" s="1"/>
      <c r="J65" s="1"/>
    </row>
    <row r="66" spans="1:10" ht="15">
      <c r="A66" s="17"/>
      <c r="B66" s="1"/>
      <c r="C66" s="1"/>
      <c r="D66" s="1"/>
      <c r="E66" s="1"/>
      <c r="F66" s="1"/>
      <c r="G66" s="1"/>
      <c r="H66" s="1"/>
      <c r="I66" s="1"/>
      <c r="J66" s="1"/>
    </row>
    <row r="67" spans="1:10" ht="15">
      <c r="A67" s="17"/>
      <c r="B67" s="1"/>
      <c r="C67" s="1"/>
      <c r="D67" s="1"/>
      <c r="E67" s="1"/>
      <c r="F67" s="1"/>
      <c r="G67" s="1"/>
      <c r="H67" s="1"/>
      <c r="I67" s="1"/>
      <c r="J67" s="1"/>
    </row>
    <row r="68" spans="1:10" ht="15">
      <c r="A68" s="17"/>
      <c r="B68" s="1"/>
      <c r="C68" s="1"/>
      <c r="D68" s="1"/>
      <c r="E68" s="1"/>
      <c r="F68" s="1"/>
      <c r="G68" s="1"/>
      <c r="H68" s="1"/>
      <c r="I68" s="1"/>
      <c r="J68" s="1"/>
    </row>
    <row r="69" spans="1:10" ht="15">
      <c r="A69" s="17"/>
      <c r="B69" s="1"/>
      <c r="C69" s="1"/>
      <c r="D69" s="1"/>
      <c r="E69" s="1"/>
      <c r="F69" s="1"/>
      <c r="G69" s="1"/>
      <c r="H69" s="1"/>
      <c r="I69" s="1"/>
      <c r="J69" s="1"/>
    </row>
    <row r="70" spans="1:10" ht="15">
      <c r="A70" s="17"/>
      <c r="B70" s="1"/>
      <c r="C70" s="1"/>
      <c r="D70" s="1"/>
      <c r="E70" s="1"/>
      <c r="F70" s="1"/>
      <c r="G70" s="1"/>
      <c r="H70" s="1"/>
      <c r="I70" s="1"/>
      <c r="J70" s="1"/>
    </row>
    <row r="71" spans="1:10" ht="15">
      <c r="A71" s="17"/>
      <c r="B71" s="1"/>
      <c r="C71" s="1"/>
      <c r="D71" s="1"/>
      <c r="E71" s="1"/>
      <c r="F71" s="1"/>
      <c r="G71" s="1"/>
      <c r="H71" s="1"/>
      <c r="I71" s="1"/>
      <c r="J71" s="1"/>
    </row>
    <row r="72" spans="1:10" ht="15">
      <c r="A72" s="17"/>
      <c r="B72" s="1"/>
      <c r="C72" s="1"/>
      <c r="D72" s="1"/>
      <c r="E72" s="1"/>
      <c r="F72" s="1"/>
      <c r="G72" s="1"/>
      <c r="H72" s="1"/>
      <c r="I72" s="1"/>
      <c r="J72" s="1"/>
    </row>
    <row r="73" spans="1:10" ht="15">
      <c r="A73" s="17"/>
      <c r="B73" s="1"/>
      <c r="C73" s="1"/>
      <c r="D73" s="1"/>
      <c r="E73" s="1"/>
      <c r="F73" s="1"/>
      <c r="G73" s="1"/>
      <c r="H73" s="1"/>
      <c r="I73" s="1"/>
      <c r="J73" s="1"/>
    </row>
    <row r="74" spans="1:10" ht="15">
      <c r="A74" s="17"/>
      <c r="B74" s="1"/>
      <c r="C74" s="1"/>
      <c r="D74" s="1"/>
      <c r="E74" s="1"/>
      <c r="F74" s="1"/>
      <c r="G74" s="1"/>
      <c r="H74" s="1"/>
      <c r="I74" s="1"/>
      <c r="J74" s="1"/>
    </row>
    <row r="75" spans="1:10" ht="15">
      <c r="A75" s="17"/>
      <c r="B75" s="1"/>
      <c r="C75" s="1"/>
      <c r="D75" s="1"/>
      <c r="E75" s="1"/>
      <c r="F75" s="1"/>
      <c r="G75" s="1"/>
      <c r="H75" s="1"/>
      <c r="I75" s="1"/>
      <c r="J75" s="1"/>
    </row>
    <row r="76" spans="1:10" ht="15">
      <c r="A76" s="17"/>
      <c r="B76" s="1"/>
      <c r="C76" s="1"/>
      <c r="D76" s="1"/>
      <c r="E76" s="1"/>
      <c r="F76" s="1"/>
      <c r="G76" s="1"/>
      <c r="H76" s="1"/>
      <c r="I76" s="1"/>
      <c r="J76" s="1"/>
    </row>
    <row r="77" spans="1:10" ht="15">
      <c r="A77" s="17"/>
      <c r="B77" s="1"/>
      <c r="C77" s="1"/>
      <c r="D77" s="1"/>
      <c r="E77" s="1"/>
      <c r="F77" s="1"/>
      <c r="G77" s="1"/>
      <c r="H77" s="1"/>
      <c r="I77" s="1"/>
      <c r="J77" s="1"/>
    </row>
    <row r="78" spans="1:10" ht="15">
      <c r="A78" s="17"/>
      <c r="B78" s="1"/>
      <c r="C78" s="1"/>
      <c r="D78" s="1"/>
      <c r="E78" s="1"/>
      <c r="F78" s="1"/>
      <c r="G78" s="1"/>
      <c r="H78" s="1"/>
      <c r="I78" s="1"/>
      <c r="J78" s="1"/>
    </row>
    <row r="79" spans="1:10" ht="15">
      <c r="A79" s="17"/>
      <c r="B79" s="1"/>
      <c r="C79" s="1"/>
      <c r="D79" s="1"/>
      <c r="E79" s="1"/>
      <c r="F79" s="1"/>
      <c r="G79" s="1"/>
      <c r="H79" s="1"/>
      <c r="I79" s="1"/>
      <c r="J79" s="1"/>
    </row>
    <row r="80" spans="1:10" ht="15">
      <c r="A80" s="17"/>
      <c r="B80" s="1"/>
      <c r="C80" s="1"/>
      <c r="D80" s="1"/>
      <c r="E80" s="1"/>
      <c r="F80" s="1"/>
      <c r="G80" s="1"/>
      <c r="H80" s="1"/>
      <c r="I80" s="1"/>
      <c r="J80" s="1"/>
    </row>
    <row r="81" spans="1:10" ht="15">
      <c r="A81" s="17"/>
      <c r="B81" s="1"/>
      <c r="C81" s="1"/>
      <c r="D81" s="1"/>
      <c r="E81" s="1"/>
      <c r="F81" s="1"/>
      <c r="G81" s="1"/>
      <c r="H81" s="1"/>
      <c r="I81" s="1"/>
      <c r="J81" s="1"/>
    </row>
    <row r="82" spans="1:10" ht="15">
      <c r="A82" s="17"/>
      <c r="B82" s="1"/>
      <c r="C82" s="1"/>
      <c r="D82" s="1"/>
      <c r="E82" s="1"/>
      <c r="F82" s="1"/>
      <c r="G82" s="1"/>
      <c r="H82" s="1"/>
      <c r="I82" s="1"/>
      <c r="J82" s="1"/>
    </row>
    <row r="83" spans="1:10" ht="15">
      <c r="A83" s="17"/>
      <c r="B83" s="1"/>
      <c r="C83" s="1"/>
      <c r="D83" s="1"/>
      <c r="E83" s="1"/>
      <c r="F83" s="1"/>
      <c r="G83" s="1"/>
      <c r="H83" s="1"/>
      <c r="I83" s="1"/>
      <c r="J83" s="1"/>
    </row>
    <row r="84" spans="1:10" ht="15">
      <c r="A84" s="17"/>
      <c r="B84" s="1"/>
      <c r="C84" s="1"/>
      <c r="D84" s="1"/>
      <c r="E84" s="1"/>
      <c r="F84" s="1"/>
      <c r="G84" s="1"/>
      <c r="H84" s="1"/>
      <c r="I84" s="1"/>
      <c r="J84" s="1"/>
    </row>
    <row r="85" spans="1:10" ht="15">
      <c r="A85" s="17"/>
      <c r="B85" s="1"/>
      <c r="C85" s="1"/>
      <c r="D85" s="1"/>
      <c r="E85" s="1"/>
      <c r="F85" s="1"/>
      <c r="G85" s="1"/>
      <c r="H85" s="1"/>
      <c r="I85" s="1"/>
      <c r="J85" s="1"/>
    </row>
    <row r="86" spans="1:10" ht="15">
      <c r="A86" s="17"/>
      <c r="B86" s="1"/>
      <c r="C86" s="1"/>
      <c r="D86" s="1"/>
      <c r="E86" s="1"/>
      <c r="F86" s="1"/>
      <c r="G86" s="1"/>
      <c r="H86" s="1"/>
      <c r="I86" s="1"/>
      <c r="J86" s="1"/>
    </row>
    <row r="87" spans="1:10" ht="15">
      <c r="A87" s="17"/>
      <c r="B87" s="1"/>
      <c r="C87" s="1"/>
      <c r="D87" s="1"/>
      <c r="E87" s="1"/>
      <c r="F87" s="1"/>
      <c r="G87" s="1"/>
      <c r="H87" s="1"/>
      <c r="I87" s="1"/>
      <c r="J87" s="1"/>
    </row>
    <row r="88" spans="1:10" ht="15">
      <c r="A88" s="17"/>
      <c r="B88" s="1"/>
      <c r="C88" s="1"/>
      <c r="D88" s="1"/>
      <c r="E88" s="1"/>
      <c r="F88" s="1"/>
      <c r="G88" s="1"/>
      <c r="H88" s="1"/>
      <c r="I88" s="1"/>
      <c r="J88" s="1"/>
    </row>
    <row r="89" spans="1:10" ht="15">
      <c r="A89" s="17"/>
      <c r="B89" s="1"/>
      <c r="C89" s="1"/>
      <c r="D89" s="1"/>
      <c r="E89" s="1"/>
      <c r="F89" s="1"/>
      <c r="G89" s="1"/>
      <c r="H89" s="1"/>
      <c r="I89" s="1"/>
      <c r="J89" s="1"/>
    </row>
    <row r="90" spans="1:10" ht="15">
      <c r="A90" s="17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9"/>
    </row>
    <row r="92" spans="1:10">
      <c r="A92" s="19"/>
    </row>
    <row r="93" spans="1:10">
      <c r="A93" s="19"/>
    </row>
    <row r="94" spans="1:10">
      <c r="A94" s="19"/>
    </row>
    <row r="95" spans="1:10">
      <c r="A95" s="19"/>
    </row>
    <row r="96" spans="1:10">
      <c r="A96" s="19"/>
    </row>
    <row r="97" spans="1:1">
      <c r="A97" s="19"/>
    </row>
    <row r="98" spans="1:1">
      <c r="A98" s="19"/>
    </row>
    <row r="99" spans="1:1">
      <c r="A99" s="19"/>
    </row>
    <row r="100" spans="1:1">
      <c r="A100" s="19"/>
    </row>
  </sheetData>
  <mergeCells count="2">
    <mergeCell ref="D1:J2"/>
    <mergeCell ref="D3:J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00"/>
  <sheetViews>
    <sheetView topLeftCell="B1" workbookViewId="0">
      <selection activeCell="K1" sqref="K1:L1048576"/>
    </sheetView>
  </sheetViews>
  <sheetFormatPr baseColWidth="10" defaultColWidth="8.83203125" defaultRowHeight="14"/>
  <cols>
    <col min="1" max="1" width="13" customWidth="1"/>
    <col min="2" max="2" width="18" customWidth="1"/>
    <col min="3" max="3" width="34" customWidth="1"/>
    <col min="4" max="4" width="18" customWidth="1"/>
    <col min="5" max="5" width="16" customWidth="1"/>
    <col min="6" max="6" width="22" customWidth="1"/>
    <col min="7" max="7" width="38" customWidth="1"/>
    <col min="8" max="8" width="28" customWidth="1"/>
    <col min="9" max="9" width="20" customWidth="1"/>
    <col min="10" max="10" width="28" customWidth="1"/>
  </cols>
  <sheetData>
    <row r="1" spans="1:15" ht="20" customHeight="1">
      <c r="A1" s="17"/>
      <c r="B1" s="1"/>
      <c r="C1" s="1"/>
      <c r="D1" s="40" t="s">
        <v>336</v>
      </c>
      <c r="E1" s="40"/>
      <c r="F1" s="40"/>
      <c r="G1" s="40"/>
      <c r="H1" s="40"/>
      <c r="I1" s="40"/>
      <c r="J1" s="40"/>
      <c r="K1" s="22"/>
      <c r="L1" s="22"/>
      <c r="M1" s="22"/>
      <c r="N1" s="22"/>
      <c r="O1" s="22"/>
    </row>
    <row r="2" spans="1:15" ht="15">
      <c r="A2" s="17"/>
      <c r="B2" s="1"/>
      <c r="C2" s="1"/>
      <c r="D2" s="40"/>
      <c r="E2" s="40"/>
      <c r="F2" s="40"/>
      <c r="G2" s="40"/>
      <c r="H2" s="40"/>
      <c r="I2" s="40"/>
      <c r="J2" s="40"/>
    </row>
    <row r="3" spans="1:15" ht="15">
      <c r="A3" s="17"/>
      <c r="B3" s="1"/>
      <c r="C3" s="1"/>
      <c r="D3" s="41" t="s">
        <v>337</v>
      </c>
      <c r="E3" s="41"/>
      <c r="F3" s="41"/>
      <c r="G3" s="41"/>
      <c r="H3" s="41"/>
      <c r="I3" s="41"/>
      <c r="J3" s="41"/>
    </row>
    <row r="4" spans="1:15" ht="15">
      <c r="A4" s="17"/>
      <c r="B4" s="1"/>
      <c r="C4" s="1"/>
      <c r="D4" s="1"/>
      <c r="E4" s="1"/>
      <c r="F4" s="1"/>
      <c r="G4" s="1"/>
      <c r="H4" s="1"/>
      <c r="I4" s="1"/>
      <c r="J4" s="1"/>
    </row>
    <row r="5" spans="1:15" ht="10.75" customHeight="1">
      <c r="A5" s="18"/>
      <c r="B5" s="2"/>
      <c r="C5" s="2"/>
      <c r="D5" s="2"/>
      <c r="E5" s="2"/>
      <c r="F5" s="2"/>
      <c r="G5" s="2"/>
      <c r="H5" s="2"/>
      <c r="I5" s="2"/>
      <c r="J5" s="2"/>
    </row>
    <row r="6" spans="1:15" ht="15">
      <c r="A6" s="17"/>
      <c r="B6" s="1"/>
      <c r="C6" s="1"/>
      <c r="D6" s="1"/>
      <c r="E6" s="1"/>
      <c r="F6" s="1"/>
      <c r="G6" s="1"/>
      <c r="H6" s="1"/>
      <c r="I6" s="1"/>
      <c r="J6" s="1"/>
    </row>
    <row r="7" spans="1:15" ht="37.25" customHeight="1">
      <c r="A7" s="3" t="s">
        <v>113</v>
      </c>
      <c r="B7" s="3" t="s">
        <v>258</v>
      </c>
      <c r="C7" s="3" t="s">
        <v>259</v>
      </c>
      <c r="D7" s="3" t="s">
        <v>260</v>
      </c>
      <c r="E7" s="3" t="s">
        <v>47</v>
      </c>
      <c r="F7" s="3" t="s">
        <v>48</v>
      </c>
      <c r="G7" s="3" t="s">
        <v>261</v>
      </c>
      <c r="H7" s="3" t="s">
        <v>116</v>
      </c>
      <c r="I7" s="3" t="s">
        <v>262</v>
      </c>
      <c r="J7" s="3" t="s">
        <v>54</v>
      </c>
    </row>
    <row r="8" spans="1:15" ht="37.25" customHeight="1">
      <c r="A8" s="9" t="s">
        <v>263</v>
      </c>
      <c r="B8" s="9" t="s">
        <v>264</v>
      </c>
      <c r="C8" s="8" t="s">
        <v>265</v>
      </c>
      <c r="D8" s="8" t="s">
        <v>266</v>
      </c>
      <c r="E8" s="8"/>
      <c r="F8" s="8"/>
      <c r="G8" s="8" t="s">
        <v>267</v>
      </c>
      <c r="H8" s="8" t="s">
        <v>268</v>
      </c>
      <c r="I8" s="8" t="s">
        <v>338</v>
      </c>
      <c r="J8" s="8"/>
    </row>
    <row r="9" spans="1:15" ht="37.25" customHeight="1">
      <c r="A9" s="9" t="s">
        <v>271</v>
      </c>
      <c r="B9" s="9" t="s">
        <v>272</v>
      </c>
      <c r="C9" s="8" t="s">
        <v>103</v>
      </c>
      <c r="D9" s="8" t="s">
        <v>339</v>
      </c>
      <c r="E9" s="8" t="s">
        <v>274</v>
      </c>
      <c r="F9" s="8" t="s">
        <v>324</v>
      </c>
      <c r="G9" s="8" t="s">
        <v>340</v>
      </c>
      <c r="H9" s="8" t="s">
        <v>341</v>
      </c>
      <c r="I9" s="8" t="s">
        <v>342</v>
      </c>
      <c r="J9" s="8" t="s">
        <v>343</v>
      </c>
    </row>
    <row r="10" spans="1:15" ht="37.25" customHeight="1">
      <c r="A10" s="9" t="s">
        <v>344</v>
      </c>
      <c r="B10" s="9" t="s">
        <v>272</v>
      </c>
      <c r="C10" s="8" t="s">
        <v>345</v>
      </c>
      <c r="D10" s="8" t="s">
        <v>346</v>
      </c>
      <c r="E10" s="8" t="s">
        <v>347</v>
      </c>
      <c r="F10" s="8" t="s">
        <v>348</v>
      </c>
      <c r="G10" s="8" t="s">
        <v>349</v>
      </c>
      <c r="H10" s="8" t="s">
        <v>350</v>
      </c>
      <c r="I10" s="8" t="s">
        <v>351</v>
      </c>
      <c r="J10" s="8"/>
    </row>
    <row r="11" spans="1:15" ht="37.25" customHeight="1">
      <c r="A11" s="9" t="s">
        <v>352</v>
      </c>
      <c r="B11" s="9" t="s">
        <v>272</v>
      </c>
      <c r="C11" s="8" t="s">
        <v>353</v>
      </c>
      <c r="D11" s="8" t="s">
        <v>346</v>
      </c>
      <c r="E11" s="8" t="s">
        <v>294</v>
      </c>
      <c r="F11" s="8" t="s">
        <v>348</v>
      </c>
      <c r="G11" s="8" t="s">
        <v>354</v>
      </c>
      <c r="H11" s="8" t="s">
        <v>355</v>
      </c>
      <c r="I11" s="8" t="s">
        <v>356</v>
      </c>
      <c r="J11" s="8"/>
    </row>
    <row r="12" spans="1:15" ht="37.25" customHeight="1">
      <c r="A12" s="9" t="s">
        <v>357</v>
      </c>
      <c r="B12" s="9" t="s">
        <v>272</v>
      </c>
      <c r="C12" s="8" t="s">
        <v>358</v>
      </c>
      <c r="D12" s="8" t="s">
        <v>359</v>
      </c>
      <c r="E12" s="8" t="s">
        <v>360</v>
      </c>
      <c r="F12" s="8" t="s">
        <v>348</v>
      </c>
      <c r="G12" s="8" t="s">
        <v>361</v>
      </c>
      <c r="H12" s="8" t="s">
        <v>362</v>
      </c>
      <c r="I12" s="8" t="s">
        <v>363</v>
      </c>
      <c r="J12" s="8"/>
    </row>
    <row r="13" spans="1:15" ht="37.25" customHeight="1">
      <c r="A13" s="9" t="s">
        <v>364</v>
      </c>
      <c r="B13" s="9" t="s">
        <v>272</v>
      </c>
      <c r="C13" s="8" t="s">
        <v>365</v>
      </c>
      <c r="D13" s="8" t="s">
        <v>366</v>
      </c>
      <c r="E13" s="8" t="s">
        <v>294</v>
      </c>
      <c r="F13" s="8" t="s">
        <v>367</v>
      </c>
      <c r="G13" s="8" t="s">
        <v>368</v>
      </c>
      <c r="H13" s="8" t="s">
        <v>369</v>
      </c>
      <c r="I13" s="8" t="s">
        <v>370</v>
      </c>
      <c r="J13" s="8" t="s">
        <v>371</v>
      </c>
    </row>
    <row r="14" spans="1:15" ht="37.25" customHeight="1">
      <c r="A14" s="4" t="s">
        <v>372</v>
      </c>
      <c r="B14" s="4" t="s">
        <v>299</v>
      </c>
      <c r="C14" s="5" t="s">
        <v>124</v>
      </c>
      <c r="D14" s="5" t="s">
        <v>132</v>
      </c>
      <c r="E14" s="5"/>
      <c r="F14" s="5"/>
      <c r="G14" s="5" t="s">
        <v>373</v>
      </c>
      <c r="H14" s="5" t="s">
        <v>374</v>
      </c>
      <c r="I14" s="5" t="s">
        <v>375</v>
      </c>
      <c r="J14" s="5"/>
    </row>
    <row r="15" spans="1:15" ht="37.25" customHeight="1">
      <c r="A15" s="4" t="s">
        <v>376</v>
      </c>
      <c r="B15" s="4" t="s">
        <v>299</v>
      </c>
      <c r="C15" s="5" t="s">
        <v>377</v>
      </c>
      <c r="D15" s="5" t="s">
        <v>312</v>
      </c>
      <c r="E15" s="5"/>
      <c r="F15" s="5"/>
      <c r="G15" s="5" t="s">
        <v>378</v>
      </c>
      <c r="H15" s="5" t="s">
        <v>379</v>
      </c>
      <c r="I15" s="5" t="s">
        <v>380</v>
      </c>
      <c r="J15" s="5"/>
    </row>
    <row r="16" spans="1:15" ht="37.25" customHeight="1">
      <c r="A16" s="4" t="s">
        <v>311</v>
      </c>
      <c r="B16" s="4" t="s">
        <v>299</v>
      </c>
      <c r="C16" s="5" t="s">
        <v>381</v>
      </c>
      <c r="D16" s="5" t="s">
        <v>312</v>
      </c>
      <c r="E16" s="5"/>
      <c r="F16" s="5"/>
      <c r="G16" s="5" t="s">
        <v>382</v>
      </c>
      <c r="H16" s="5" t="s">
        <v>383</v>
      </c>
      <c r="I16" s="5" t="s">
        <v>384</v>
      </c>
      <c r="J16" s="5"/>
    </row>
    <row r="17" spans="1:10" ht="37.25" customHeight="1">
      <c r="A17" s="4" t="s">
        <v>385</v>
      </c>
      <c r="B17" s="4" t="s">
        <v>299</v>
      </c>
      <c r="C17" s="5" t="s">
        <v>144</v>
      </c>
      <c r="D17" s="5" t="s">
        <v>125</v>
      </c>
      <c r="E17" s="5"/>
      <c r="F17" s="5"/>
      <c r="G17" s="5" t="s">
        <v>386</v>
      </c>
      <c r="H17" s="5" t="s">
        <v>387</v>
      </c>
      <c r="I17" s="5" t="s">
        <v>388</v>
      </c>
      <c r="J17" s="5"/>
    </row>
    <row r="18" spans="1:10" ht="37.25" customHeight="1">
      <c r="A18" s="13" t="s">
        <v>389</v>
      </c>
      <c r="B18" s="13" t="s">
        <v>321</v>
      </c>
      <c r="C18" s="14" t="s">
        <v>390</v>
      </c>
      <c r="D18" s="14" t="s">
        <v>391</v>
      </c>
      <c r="E18" s="14" t="s">
        <v>287</v>
      </c>
      <c r="F18" s="14" t="s">
        <v>288</v>
      </c>
      <c r="G18" s="14" t="s">
        <v>392</v>
      </c>
      <c r="H18" s="14" t="s">
        <v>393</v>
      </c>
      <c r="I18" s="14" t="s">
        <v>394</v>
      </c>
      <c r="J18" s="14" t="s">
        <v>395</v>
      </c>
    </row>
    <row r="19" spans="1:10" ht="37.25" customHeight="1">
      <c r="A19" s="15" t="s">
        <v>396</v>
      </c>
      <c r="B19" s="15" t="s">
        <v>330</v>
      </c>
      <c r="C19" s="16" t="s">
        <v>397</v>
      </c>
      <c r="D19" s="16" t="s">
        <v>398</v>
      </c>
      <c r="E19" s="16"/>
      <c r="F19" s="16"/>
      <c r="G19" s="16" t="s">
        <v>399</v>
      </c>
      <c r="H19" s="16" t="s">
        <v>400</v>
      </c>
      <c r="I19" s="16"/>
      <c r="J19" s="16" t="s">
        <v>401</v>
      </c>
    </row>
    <row r="20" spans="1:10" ht="15">
      <c r="A20" s="17"/>
      <c r="B20" s="1"/>
      <c r="C20" s="1"/>
      <c r="D20" s="1"/>
      <c r="E20" s="1"/>
      <c r="F20" s="1"/>
      <c r="G20" s="1"/>
      <c r="H20" s="1"/>
      <c r="I20" s="1"/>
      <c r="J20" s="1"/>
    </row>
    <row r="21" spans="1:10" ht="1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5">
      <c r="A61" s="17"/>
      <c r="B61" s="1"/>
      <c r="C61" s="1"/>
      <c r="D61" s="1"/>
      <c r="E61" s="1"/>
      <c r="F61" s="1"/>
      <c r="G61" s="1"/>
      <c r="H61" s="1"/>
      <c r="I61" s="1"/>
      <c r="J61" s="1"/>
    </row>
    <row r="62" spans="1:10" ht="15">
      <c r="A62" s="17"/>
      <c r="B62" s="1"/>
      <c r="C62" s="1"/>
      <c r="D62" s="1"/>
      <c r="E62" s="1"/>
      <c r="F62" s="1"/>
      <c r="G62" s="1"/>
      <c r="H62" s="1"/>
      <c r="I62" s="1"/>
      <c r="J62" s="1"/>
    </row>
    <row r="63" spans="1:10" ht="15">
      <c r="A63" s="17"/>
      <c r="B63" s="1"/>
      <c r="C63" s="1"/>
      <c r="D63" s="1"/>
      <c r="E63" s="1"/>
      <c r="F63" s="1"/>
      <c r="G63" s="1"/>
      <c r="H63" s="1"/>
      <c r="I63" s="1"/>
      <c r="J63" s="1"/>
    </row>
    <row r="64" spans="1:10" ht="15">
      <c r="A64" s="17"/>
      <c r="B64" s="1"/>
      <c r="C64" s="1"/>
      <c r="D64" s="1"/>
      <c r="E64" s="1"/>
      <c r="F64" s="1"/>
      <c r="G64" s="1"/>
      <c r="H64" s="1"/>
      <c r="I64" s="1"/>
      <c r="J64" s="1"/>
    </row>
    <row r="65" spans="1:10" ht="15">
      <c r="A65" s="17"/>
      <c r="B65" s="1"/>
      <c r="C65" s="1"/>
      <c r="D65" s="1"/>
      <c r="E65" s="1"/>
      <c r="F65" s="1"/>
      <c r="G65" s="1"/>
      <c r="H65" s="1"/>
      <c r="I65" s="1"/>
      <c r="J65" s="1"/>
    </row>
    <row r="66" spans="1:10" ht="15">
      <c r="A66" s="17"/>
      <c r="B66" s="1"/>
      <c r="C66" s="1"/>
      <c r="D66" s="1"/>
      <c r="E66" s="1"/>
      <c r="F66" s="1"/>
      <c r="G66" s="1"/>
      <c r="H66" s="1"/>
      <c r="I66" s="1"/>
      <c r="J66" s="1"/>
    </row>
    <row r="67" spans="1:10" ht="15">
      <c r="A67" s="17"/>
      <c r="B67" s="1"/>
      <c r="C67" s="1"/>
      <c r="D67" s="1"/>
      <c r="E67" s="1"/>
      <c r="F67" s="1"/>
      <c r="G67" s="1"/>
      <c r="H67" s="1"/>
      <c r="I67" s="1"/>
      <c r="J67" s="1"/>
    </row>
    <row r="68" spans="1:10" ht="15">
      <c r="A68" s="17"/>
      <c r="B68" s="1"/>
      <c r="C68" s="1"/>
      <c r="D68" s="1"/>
      <c r="E68" s="1"/>
      <c r="F68" s="1"/>
      <c r="G68" s="1"/>
      <c r="H68" s="1"/>
      <c r="I68" s="1"/>
      <c r="J68" s="1"/>
    </row>
    <row r="69" spans="1:10" ht="15">
      <c r="A69" s="17"/>
      <c r="B69" s="1"/>
      <c r="C69" s="1"/>
      <c r="D69" s="1"/>
      <c r="E69" s="1"/>
      <c r="F69" s="1"/>
      <c r="G69" s="1"/>
      <c r="H69" s="1"/>
      <c r="I69" s="1"/>
      <c r="J69" s="1"/>
    </row>
    <row r="70" spans="1:10" ht="15">
      <c r="A70" s="17"/>
      <c r="B70" s="1"/>
      <c r="C70" s="1"/>
      <c r="D70" s="1"/>
      <c r="E70" s="1"/>
      <c r="F70" s="1"/>
      <c r="G70" s="1"/>
      <c r="H70" s="1"/>
      <c r="I70" s="1"/>
      <c r="J70" s="1"/>
    </row>
    <row r="71" spans="1:10" ht="15">
      <c r="A71" s="17"/>
      <c r="B71" s="1"/>
      <c r="C71" s="1"/>
      <c r="D71" s="1"/>
      <c r="E71" s="1"/>
      <c r="F71" s="1"/>
      <c r="G71" s="1"/>
      <c r="H71" s="1"/>
      <c r="I71" s="1"/>
      <c r="J71" s="1"/>
    </row>
    <row r="72" spans="1:10" ht="15">
      <c r="A72" s="17"/>
      <c r="B72" s="1"/>
      <c r="C72" s="1"/>
      <c r="D72" s="1"/>
      <c r="E72" s="1"/>
      <c r="F72" s="1"/>
      <c r="G72" s="1"/>
      <c r="H72" s="1"/>
      <c r="I72" s="1"/>
      <c r="J72" s="1"/>
    </row>
    <row r="73" spans="1:10" ht="15">
      <c r="A73" s="17"/>
      <c r="B73" s="1"/>
      <c r="C73" s="1"/>
      <c r="D73" s="1"/>
      <c r="E73" s="1"/>
      <c r="F73" s="1"/>
      <c r="G73" s="1"/>
      <c r="H73" s="1"/>
      <c r="I73" s="1"/>
      <c r="J73" s="1"/>
    </row>
    <row r="74" spans="1:10" ht="15">
      <c r="A74" s="17"/>
      <c r="B74" s="1"/>
      <c r="C74" s="1"/>
      <c r="D74" s="1"/>
      <c r="E74" s="1"/>
      <c r="F74" s="1"/>
      <c r="G74" s="1"/>
      <c r="H74" s="1"/>
      <c r="I74" s="1"/>
      <c r="J74" s="1"/>
    </row>
    <row r="75" spans="1:10" ht="15">
      <c r="A75" s="17"/>
      <c r="B75" s="1"/>
      <c r="C75" s="1"/>
      <c r="D75" s="1"/>
      <c r="E75" s="1"/>
      <c r="F75" s="1"/>
      <c r="G75" s="1"/>
      <c r="H75" s="1"/>
      <c r="I75" s="1"/>
      <c r="J75" s="1"/>
    </row>
    <row r="76" spans="1:10" ht="15">
      <c r="A76" s="17"/>
      <c r="B76" s="1"/>
      <c r="C76" s="1"/>
      <c r="D76" s="1"/>
      <c r="E76" s="1"/>
      <c r="F76" s="1"/>
      <c r="G76" s="1"/>
      <c r="H76" s="1"/>
      <c r="I76" s="1"/>
      <c r="J76" s="1"/>
    </row>
    <row r="77" spans="1:10" ht="15">
      <c r="A77" s="17"/>
      <c r="B77" s="1"/>
      <c r="C77" s="1"/>
      <c r="D77" s="1"/>
      <c r="E77" s="1"/>
      <c r="F77" s="1"/>
      <c r="G77" s="1"/>
      <c r="H77" s="1"/>
      <c r="I77" s="1"/>
      <c r="J77" s="1"/>
    </row>
    <row r="78" spans="1:10" ht="15">
      <c r="A78" s="17"/>
      <c r="B78" s="1"/>
      <c r="C78" s="1"/>
      <c r="D78" s="1"/>
      <c r="E78" s="1"/>
      <c r="F78" s="1"/>
      <c r="G78" s="1"/>
      <c r="H78" s="1"/>
      <c r="I78" s="1"/>
      <c r="J78" s="1"/>
    </row>
    <row r="79" spans="1:10" ht="15">
      <c r="A79" s="17"/>
      <c r="B79" s="1"/>
      <c r="C79" s="1"/>
      <c r="D79" s="1"/>
      <c r="E79" s="1"/>
      <c r="F79" s="1"/>
      <c r="G79" s="1"/>
      <c r="H79" s="1"/>
      <c r="I79" s="1"/>
      <c r="J79" s="1"/>
    </row>
    <row r="80" spans="1:10" ht="15">
      <c r="A80" s="17"/>
      <c r="B80" s="1"/>
      <c r="C80" s="1"/>
      <c r="D80" s="1"/>
      <c r="E80" s="1"/>
      <c r="F80" s="1"/>
      <c r="G80" s="1"/>
      <c r="H80" s="1"/>
      <c r="I80" s="1"/>
      <c r="J80" s="1"/>
    </row>
    <row r="81" spans="1:10" ht="15">
      <c r="A81" s="17"/>
      <c r="B81" s="1"/>
      <c r="C81" s="1"/>
      <c r="D81" s="1"/>
      <c r="E81" s="1"/>
      <c r="F81" s="1"/>
      <c r="G81" s="1"/>
      <c r="H81" s="1"/>
      <c r="I81" s="1"/>
      <c r="J81" s="1"/>
    </row>
    <row r="82" spans="1:10" ht="15">
      <c r="A82" s="17"/>
      <c r="B82" s="1"/>
      <c r="C82" s="1"/>
      <c r="D82" s="1"/>
      <c r="E82" s="1"/>
      <c r="F82" s="1"/>
      <c r="G82" s="1"/>
      <c r="H82" s="1"/>
      <c r="I82" s="1"/>
      <c r="J82" s="1"/>
    </row>
    <row r="83" spans="1:10" ht="15">
      <c r="A83" s="17"/>
      <c r="B83" s="1"/>
      <c r="C83" s="1"/>
      <c r="D83" s="1"/>
      <c r="E83" s="1"/>
      <c r="F83" s="1"/>
      <c r="G83" s="1"/>
      <c r="H83" s="1"/>
      <c r="I83" s="1"/>
      <c r="J83" s="1"/>
    </row>
    <row r="84" spans="1:10" ht="15">
      <c r="A84" s="17"/>
      <c r="B84" s="1"/>
      <c r="C84" s="1"/>
      <c r="D84" s="1"/>
      <c r="E84" s="1"/>
      <c r="F84" s="1"/>
      <c r="G84" s="1"/>
      <c r="H84" s="1"/>
      <c r="I84" s="1"/>
      <c r="J84" s="1"/>
    </row>
    <row r="85" spans="1:10" ht="15">
      <c r="A85" s="17"/>
      <c r="B85" s="1"/>
      <c r="C85" s="1"/>
      <c r="D85" s="1"/>
      <c r="E85" s="1"/>
      <c r="F85" s="1"/>
      <c r="G85" s="1"/>
      <c r="H85" s="1"/>
      <c r="I85" s="1"/>
      <c r="J85" s="1"/>
    </row>
    <row r="86" spans="1:10" ht="15">
      <c r="A86" s="17"/>
      <c r="B86" s="1"/>
      <c r="C86" s="1"/>
      <c r="D86" s="1"/>
      <c r="E86" s="1"/>
      <c r="F86" s="1"/>
      <c r="G86" s="1"/>
      <c r="H86" s="1"/>
      <c r="I86" s="1"/>
      <c r="J86" s="1"/>
    </row>
    <row r="87" spans="1:10" ht="15">
      <c r="A87" s="17"/>
      <c r="B87" s="1"/>
      <c r="C87" s="1"/>
      <c r="D87" s="1"/>
      <c r="E87" s="1"/>
      <c r="F87" s="1"/>
      <c r="G87" s="1"/>
      <c r="H87" s="1"/>
      <c r="I87" s="1"/>
      <c r="J87" s="1"/>
    </row>
    <row r="88" spans="1:10" ht="15">
      <c r="A88" s="17"/>
      <c r="B88" s="1"/>
      <c r="C88" s="1"/>
      <c r="D88" s="1"/>
      <c r="E88" s="1"/>
      <c r="F88" s="1"/>
      <c r="G88" s="1"/>
      <c r="H88" s="1"/>
      <c r="I88" s="1"/>
      <c r="J88" s="1"/>
    </row>
    <row r="89" spans="1:10" ht="15">
      <c r="A89" s="17"/>
      <c r="B89" s="1"/>
      <c r="C89" s="1"/>
      <c r="D89" s="1"/>
      <c r="E89" s="1"/>
      <c r="F89" s="1"/>
      <c r="G89" s="1"/>
      <c r="H89" s="1"/>
      <c r="I89" s="1"/>
      <c r="J89" s="1"/>
    </row>
    <row r="90" spans="1:10" ht="15">
      <c r="A90" s="17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9"/>
    </row>
    <row r="92" spans="1:10">
      <c r="A92" s="19"/>
    </row>
    <row r="93" spans="1:10">
      <c r="A93" s="19"/>
    </row>
    <row r="94" spans="1:10">
      <c r="A94" s="19"/>
    </row>
    <row r="95" spans="1:10">
      <c r="A95" s="19"/>
    </row>
    <row r="96" spans="1:10">
      <c r="A96" s="19"/>
    </row>
    <row r="97" spans="1:1">
      <c r="A97" s="19"/>
    </row>
    <row r="98" spans="1:1">
      <c r="A98" s="19"/>
    </row>
    <row r="99" spans="1:1">
      <c r="A99" s="19"/>
    </row>
    <row r="100" spans="1:1">
      <c r="A100" s="19"/>
    </row>
  </sheetData>
  <mergeCells count="2">
    <mergeCell ref="D1:J2"/>
    <mergeCell ref="D3:J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00"/>
  <sheetViews>
    <sheetView workbookViewId="0"/>
  </sheetViews>
  <sheetFormatPr baseColWidth="10" defaultColWidth="8.83203125" defaultRowHeight="14"/>
  <cols>
    <col min="1" max="1" width="18" customWidth="1"/>
    <col min="2" max="2" width="28" customWidth="1"/>
    <col min="3" max="3" width="10" customWidth="1"/>
    <col min="4" max="4" width="12" customWidth="1"/>
    <col min="5" max="5" width="18" customWidth="1"/>
    <col min="6" max="8" width="12" customWidth="1"/>
    <col min="9" max="9" width="30" customWidth="1"/>
    <col min="10" max="11" width="28" customWidth="1"/>
    <col min="12" max="12" width="34" customWidth="1"/>
    <col min="13" max="13" width="32" customWidth="1"/>
    <col min="14" max="14" width="40" customWidth="1"/>
    <col min="15" max="15" width="15" customWidth="1"/>
    <col min="16" max="16" width="28" customWidth="1"/>
    <col min="17" max="17" width="15" customWidth="1"/>
    <col min="18" max="18" width="34" customWidth="1"/>
    <col min="19" max="19" width="18" customWidth="1"/>
    <col min="20" max="20" width="44" customWidth="1"/>
  </cols>
  <sheetData>
    <row r="1" spans="1:20" ht="20" customHeight="1">
      <c r="A1" s="17"/>
      <c r="B1" s="1"/>
      <c r="C1" s="1"/>
      <c r="D1" s="40" t="s">
        <v>402</v>
      </c>
      <c r="E1" s="40"/>
      <c r="F1" s="40"/>
      <c r="G1" s="40"/>
      <c r="H1" s="40"/>
      <c r="I1" s="40"/>
      <c r="J1" s="40"/>
      <c r="K1" s="40"/>
      <c r="L1" s="40"/>
      <c r="M1" s="40"/>
      <c r="N1" s="22"/>
      <c r="O1" s="22"/>
      <c r="P1" s="22"/>
      <c r="Q1" s="22"/>
    </row>
    <row r="2" spans="1:20" ht="15">
      <c r="A2" s="17"/>
      <c r="B2" s="1"/>
      <c r="C2" s="1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20" ht="15">
      <c r="A3" s="17"/>
      <c r="B3" s="1"/>
      <c r="C3" s="1"/>
      <c r="D3" s="41" t="s">
        <v>403</v>
      </c>
      <c r="E3" s="41"/>
      <c r="F3" s="41"/>
      <c r="G3" s="41"/>
      <c r="H3" s="41"/>
      <c r="I3" s="41"/>
      <c r="J3" s="41"/>
      <c r="K3" s="41"/>
      <c r="L3" s="41"/>
      <c r="M3" s="41"/>
    </row>
    <row r="4" spans="1:20" ht="15">
      <c r="A4" s="17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20" ht="10.75" customHeight="1">
      <c r="A5" s="18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20" ht="37.25" customHeight="1">
      <c r="A6" s="23" t="s">
        <v>404</v>
      </c>
      <c r="B6" s="23" t="s">
        <v>405</v>
      </c>
      <c r="C6" s="23" t="s">
        <v>406</v>
      </c>
      <c r="D6" s="23" t="s">
        <v>407</v>
      </c>
      <c r="E6" s="23" t="s">
        <v>46</v>
      </c>
      <c r="F6" s="23" t="s">
        <v>47</v>
      </c>
      <c r="G6" s="23" t="s">
        <v>48</v>
      </c>
      <c r="H6" s="23" t="s">
        <v>49</v>
      </c>
      <c r="I6" s="23" t="s">
        <v>50</v>
      </c>
      <c r="J6" s="23" t="s">
        <v>51</v>
      </c>
      <c r="K6" s="23" t="s">
        <v>52</v>
      </c>
      <c r="L6" s="23" t="s">
        <v>53</v>
      </c>
      <c r="M6" s="23" t="s">
        <v>54</v>
      </c>
      <c r="N6" s="24" t="s">
        <v>408</v>
      </c>
      <c r="O6" s="25" t="s">
        <v>55</v>
      </c>
      <c r="P6" s="25" t="s">
        <v>409</v>
      </c>
      <c r="Q6" s="26" t="s">
        <v>56</v>
      </c>
      <c r="R6" s="27" t="s">
        <v>410</v>
      </c>
      <c r="S6" s="27" t="s">
        <v>411</v>
      </c>
      <c r="T6" s="27" t="s">
        <v>412</v>
      </c>
    </row>
    <row r="7" spans="1:20" ht="37.25" customHeight="1">
      <c r="A7" s="28" t="s">
        <v>57</v>
      </c>
      <c r="B7" s="28" t="s">
        <v>58</v>
      </c>
      <c r="C7" s="29" t="s">
        <v>413</v>
      </c>
      <c r="D7" s="29">
        <v>1</v>
      </c>
      <c r="E7" s="29" t="s">
        <v>59</v>
      </c>
      <c r="F7" s="29"/>
      <c r="G7" s="29"/>
      <c r="H7" s="29"/>
      <c r="I7" s="29" t="s">
        <v>61</v>
      </c>
      <c r="J7" s="29" t="s">
        <v>414</v>
      </c>
      <c r="K7" s="29" t="s">
        <v>415</v>
      </c>
      <c r="L7" s="29" t="s">
        <v>62</v>
      </c>
      <c r="M7" s="29" t="s">
        <v>416</v>
      </c>
      <c r="N7" s="31" t="s">
        <v>417</v>
      </c>
      <c r="O7" s="32" t="str">
        <f t="shared" ref="O7:O52" si="0">IF(N7&lt;&gt;"",HYPERLINK(N7,"Open Video"),"")</f>
        <v>Open Video</v>
      </c>
      <c r="P7" s="33"/>
      <c r="Q7" s="34" t="str">
        <f t="shared" ref="Q7:Q52" si="1">IF(P7&lt;&gt;"",HYPERLINK(P7,"Summit Demo"),"Add Summit link")</f>
        <v>Add Summit link</v>
      </c>
      <c r="R7" s="35" t="s">
        <v>418</v>
      </c>
      <c r="S7" s="35" t="s">
        <v>419</v>
      </c>
      <c r="T7" s="35" t="s">
        <v>420</v>
      </c>
    </row>
    <row r="8" spans="1:20" ht="37.25" customHeight="1">
      <c r="A8" s="28" t="s">
        <v>57</v>
      </c>
      <c r="B8" s="28" t="s">
        <v>63</v>
      </c>
      <c r="C8" s="29" t="s">
        <v>413</v>
      </c>
      <c r="D8" s="29">
        <v>1</v>
      </c>
      <c r="E8" s="29" t="s">
        <v>59</v>
      </c>
      <c r="F8" s="29"/>
      <c r="G8" s="29"/>
      <c r="H8" s="29"/>
      <c r="I8" s="29" t="s">
        <v>65</v>
      </c>
      <c r="J8" s="29" t="s">
        <v>414</v>
      </c>
      <c r="K8" s="29" t="s">
        <v>415</v>
      </c>
      <c r="L8" s="29" t="s">
        <v>66</v>
      </c>
      <c r="M8" s="29" t="s">
        <v>416</v>
      </c>
      <c r="N8" s="31" t="s">
        <v>421</v>
      </c>
      <c r="O8" s="32" t="str">
        <f t="shared" si="0"/>
        <v>Open Video</v>
      </c>
      <c r="P8" s="33"/>
      <c r="Q8" s="34" t="str">
        <f t="shared" si="1"/>
        <v>Add Summit link</v>
      </c>
      <c r="R8" s="35" t="s">
        <v>422</v>
      </c>
      <c r="S8" s="35" t="s">
        <v>423</v>
      </c>
      <c r="T8" s="35" t="s">
        <v>424</v>
      </c>
    </row>
    <row r="9" spans="1:20" ht="37.25" customHeight="1">
      <c r="A9" s="28" t="s">
        <v>57</v>
      </c>
      <c r="B9" s="28" t="s">
        <v>67</v>
      </c>
      <c r="C9" s="29" t="s">
        <v>413</v>
      </c>
      <c r="D9" s="29">
        <v>1</v>
      </c>
      <c r="E9" s="29" t="s">
        <v>59</v>
      </c>
      <c r="F9" s="29"/>
      <c r="G9" s="29"/>
      <c r="H9" s="29"/>
      <c r="I9" s="29" t="s">
        <v>69</v>
      </c>
      <c r="J9" s="29" t="s">
        <v>414</v>
      </c>
      <c r="K9" s="29" t="s">
        <v>415</v>
      </c>
      <c r="L9" s="29" t="s">
        <v>70</v>
      </c>
      <c r="M9" s="29" t="s">
        <v>416</v>
      </c>
      <c r="N9" s="31" t="s">
        <v>425</v>
      </c>
      <c r="O9" s="32" t="str">
        <f t="shared" si="0"/>
        <v>Open Video</v>
      </c>
      <c r="P9" s="33"/>
      <c r="Q9" s="34" t="str">
        <f t="shared" si="1"/>
        <v>Add Summit link</v>
      </c>
      <c r="R9" s="35" t="s">
        <v>426</v>
      </c>
      <c r="S9" s="35" t="s">
        <v>427</v>
      </c>
      <c r="T9" s="35" t="s">
        <v>428</v>
      </c>
    </row>
    <row r="10" spans="1:20" ht="37.25" customHeight="1">
      <c r="A10" s="28" t="s">
        <v>57</v>
      </c>
      <c r="B10" s="28" t="s">
        <v>71</v>
      </c>
      <c r="C10" s="29" t="s">
        <v>413</v>
      </c>
      <c r="D10" s="29">
        <v>1</v>
      </c>
      <c r="E10" s="29" t="s">
        <v>59</v>
      </c>
      <c r="F10" s="29"/>
      <c r="G10" s="29"/>
      <c r="H10" s="29"/>
      <c r="I10" s="29" t="s">
        <v>73</v>
      </c>
      <c r="J10" s="29" t="s">
        <v>414</v>
      </c>
      <c r="K10" s="29" t="s">
        <v>415</v>
      </c>
      <c r="L10" s="29" t="s">
        <v>74</v>
      </c>
      <c r="M10" s="29" t="s">
        <v>416</v>
      </c>
      <c r="N10" s="31" t="s">
        <v>429</v>
      </c>
      <c r="O10" s="32" t="str">
        <f t="shared" si="0"/>
        <v>Open Video</v>
      </c>
      <c r="P10" s="33"/>
      <c r="Q10" s="34" t="str">
        <f t="shared" si="1"/>
        <v>Add Summit link</v>
      </c>
      <c r="R10" s="35" t="s">
        <v>430</v>
      </c>
      <c r="S10" s="35" t="s">
        <v>427</v>
      </c>
      <c r="T10" s="35" t="s">
        <v>431</v>
      </c>
    </row>
    <row r="11" spans="1:20" ht="37.25" customHeight="1">
      <c r="A11" s="28" t="s">
        <v>57</v>
      </c>
      <c r="B11" s="28" t="s">
        <v>75</v>
      </c>
      <c r="C11" s="29" t="s">
        <v>413</v>
      </c>
      <c r="D11" s="29">
        <v>1</v>
      </c>
      <c r="E11" s="29" t="s">
        <v>59</v>
      </c>
      <c r="F11" s="29"/>
      <c r="G11" s="29"/>
      <c r="H11" s="29"/>
      <c r="I11" s="29" t="s">
        <v>77</v>
      </c>
      <c r="J11" s="29" t="s">
        <v>414</v>
      </c>
      <c r="K11" s="29" t="s">
        <v>415</v>
      </c>
      <c r="L11" s="29" t="s">
        <v>78</v>
      </c>
      <c r="M11" s="29" t="s">
        <v>416</v>
      </c>
      <c r="N11" s="31" t="s">
        <v>432</v>
      </c>
      <c r="O11" s="32" t="str">
        <f t="shared" si="0"/>
        <v>Open Video</v>
      </c>
      <c r="P11" s="33"/>
      <c r="Q11" s="34" t="str">
        <f t="shared" si="1"/>
        <v>Add Summit link</v>
      </c>
      <c r="R11" s="35" t="s">
        <v>433</v>
      </c>
      <c r="S11" s="35" t="s">
        <v>434</v>
      </c>
      <c r="T11" s="35" t="s">
        <v>435</v>
      </c>
    </row>
    <row r="12" spans="1:20" ht="37.25" customHeight="1">
      <c r="A12" s="28" t="s">
        <v>57</v>
      </c>
      <c r="B12" s="28" t="s">
        <v>79</v>
      </c>
      <c r="C12" s="29" t="s">
        <v>413</v>
      </c>
      <c r="D12" s="29">
        <v>1</v>
      </c>
      <c r="E12" s="29" t="s">
        <v>59</v>
      </c>
      <c r="F12" s="29"/>
      <c r="G12" s="29"/>
      <c r="H12" s="29"/>
      <c r="I12" s="29" t="s">
        <v>81</v>
      </c>
      <c r="J12" s="29" t="s">
        <v>414</v>
      </c>
      <c r="K12" s="29" t="s">
        <v>415</v>
      </c>
      <c r="L12" s="29" t="s">
        <v>82</v>
      </c>
      <c r="M12" s="29" t="s">
        <v>416</v>
      </c>
      <c r="N12" s="31" t="s">
        <v>436</v>
      </c>
      <c r="O12" s="32" t="str">
        <f t="shared" si="0"/>
        <v>Open Video</v>
      </c>
      <c r="P12" s="33"/>
      <c r="Q12" s="34" t="str">
        <f t="shared" si="1"/>
        <v>Add Summit link</v>
      </c>
      <c r="R12" s="35" t="s">
        <v>437</v>
      </c>
      <c r="S12" s="35" t="s">
        <v>419</v>
      </c>
      <c r="T12" s="35" t="s">
        <v>438</v>
      </c>
    </row>
    <row r="13" spans="1:20" ht="37.25" customHeight="1">
      <c r="A13" s="28" t="s">
        <v>57</v>
      </c>
      <c r="B13" s="28" t="s">
        <v>83</v>
      </c>
      <c r="C13" s="29" t="s">
        <v>413</v>
      </c>
      <c r="D13" s="29">
        <v>1</v>
      </c>
      <c r="E13" s="29" t="s">
        <v>59</v>
      </c>
      <c r="F13" s="29"/>
      <c r="G13" s="29"/>
      <c r="H13" s="29"/>
      <c r="I13" s="29" t="s">
        <v>85</v>
      </c>
      <c r="J13" s="29" t="s">
        <v>414</v>
      </c>
      <c r="K13" s="29" t="s">
        <v>415</v>
      </c>
      <c r="L13" s="29" t="s">
        <v>86</v>
      </c>
      <c r="M13" s="29" t="s">
        <v>416</v>
      </c>
      <c r="N13" s="31" t="s">
        <v>439</v>
      </c>
      <c r="O13" s="32" t="str">
        <f t="shared" si="0"/>
        <v>Open Video</v>
      </c>
      <c r="P13" s="33"/>
      <c r="Q13" s="34" t="str">
        <f t="shared" si="1"/>
        <v>Add Summit link</v>
      </c>
      <c r="R13" s="35" t="s">
        <v>440</v>
      </c>
      <c r="S13" s="35" t="s">
        <v>427</v>
      </c>
      <c r="T13" s="35" t="s">
        <v>441</v>
      </c>
    </row>
    <row r="14" spans="1:20" ht="37.25" customHeight="1">
      <c r="A14" s="28" t="s">
        <v>57</v>
      </c>
      <c r="B14" s="28" t="s">
        <v>87</v>
      </c>
      <c r="C14" s="29" t="s">
        <v>413</v>
      </c>
      <c r="D14" s="29">
        <v>1</v>
      </c>
      <c r="E14" s="29" t="s">
        <v>59</v>
      </c>
      <c r="F14" s="29"/>
      <c r="G14" s="29"/>
      <c r="H14" s="29"/>
      <c r="I14" s="29" t="s">
        <v>89</v>
      </c>
      <c r="J14" s="29" t="s">
        <v>414</v>
      </c>
      <c r="K14" s="29" t="s">
        <v>415</v>
      </c>
      <c r="L14" s="29" t="s">
        <v>90</v>
      </c>
      <c r="M14" s="29" t="s">
        <v>416</v>
      </c>
      <c r="N14" s="31" t="s">
        <v>442</v>
      </c>
      <c r="O14" s="32" t="str">
        <f t="shared" si="0"/>
        <v>Open Video</v>
      </c>
      <c r="P14" s="33"/>
      <c r="Q14" s="34" t="str">
        <f t="shared" si="1"/>
        <v>Add Summit link</v>
      </c>
      <c r="R14" s="35" t="s">
        <v>443</v>
      </c>
      <c r="S14" s="35" t="s">
        <v>427</v>
      </c>
      <c r="T14" s="35" t="s">
        <v>444</v>
      </c>
    </row>
    <row r="15" spans="1:20" ht="37.25" customHeight="1">
      <c r="A15" s="28" t="s">
        <v>57</v>
      </c>
      <c r="B15" s="28" t="s">
        <v>91</v>
      </c>
      <c r="C15" s="29" t="s">
        <v>413</v>
      </c>
      <c r="D15" s="29">
        <v>2</v>
      </c>
      <c r="E15" s="29" t="s">
        <v>92</v>
      </c>
      <c r="F15" s="29"/>
      <c r="G15" s="29"/>
      <c r="H15" s="29"/>
      <c r="I15" s="29" t="s">
        <v>94</v>
      </c>
      <c r="J15" s="29" t="s">
        <v>414</v>
      </c>
      <c r="K15" s="29" t="s">
        <v>415</v>
      </c>
      <c r="L15" s="29" t="s">
        <v>95</v>
      </c>
      <c r="M15" s="29" t="s">
        <v>416</v>
      </c>
      <c r="N15" s="31" t="s">
        <v>445</v>
      </c>
      <c r="O15" s="32" t="str">
        <f t="shared" si="0"/>
        <v>Open Video</v>
      </c>
      <c r="P15" s="33"/>
      <c r="Q15" s="34" t="str">
        <f t="shared" si="1"/>
        <v>Add Summit link</v>
      </c>
      <c r="R15" s="35" t="s">
        <v>446</v>
      </c>
      <c r="S15" s="35" t="s">
        <v>423</v>
      </c>
      <c r="T15" s="35" t="s">
        <v>447</v>
      </c>
    </row>
    <row r="16" spans="1:20" ht="37.25" customHeight="1">
      <c r="A16" s="28" t="s">
        <v>57</v>
      </c>
      <c r="B16" s="28" t="s">
        <v>96</v>
      </c>
      <c r="C16" s="29" t="s">
        <v>413</v>
      </c>
      <c r="D16" s="29">
        <v>2</v>
      </c>
      <c r="E16" s="29" t="s">
        <v>97</v>
      </c>
      <c r="F16" s="29"/>
      <c r="G16" s="29"/>
      <c r="H16" s="29"/>
      <c r="I16" s="29" t="s">
        <v>99</v>
      </c>
      <c r="J16" s="29" t="s">
        <v>414</v>
      </c>
      <c r="K16" s="29" t="s">
        <v>415</v>
      </c>
      <c r="L16" s="29" t="s">
        <v>100</v>
      </c>
      <c r="M16" s="29" t="s">
        <v>416</v>
      </c>
      <c r="N16" s="31" t="s">
        <v>448</v>
      </c>
      <c r="O16" s="32" t="str">
        <f t="shared" si="0"/>
        <v>Open Video</v>
      </c>
      <c r="P16" s="33"/>
      <c r="Q16" s="34" t="str">
        <f t="shared" si="1"/>
        <v>Add Summit link</v>
      </c>
      <c r="R16" s="35" t="s">
        <v>449</v>
      </c>
      <c r="S16" s="35" t="s">
        <v>419</v>
      </c>
      <c r="T16" s="35" t="s">
        <v>450</v>
      </c>
    </row>
    <row r="17" spans="1:20" ht="37.25" customHeight="1">
      <c r="A17" s="28" t="s">
        <v>102</v>
      </c>
      <c r="B17" s="28" t="s">
        <v>103</v>
      </c>
      <c r="C17" s="29" t="s">
        <v>413</v>
      </c>
      <c r="D17" s="29">
        <v>2</v>
      </c>
      <c r="E17" s="29" t="s">
        <v>451</v>
      </c>
      <c r="F17" s="29" t="s">
        <v>274</v>
      </c>
      <c r="G17" s="29" t="s">
        <v>275</v>
      </c>
      <c r="H17" s="29" t="s">
        <v>452</v>
      </c>
      <c r="I17" s="29" t="s">
        <v>453</v>
      </c>
      <c r="J17" s="29" t="s">
        <v>454</v>
      </c>
      <c r="K17" s="29" t="s">
        <v>455</v>
      </c>
      <c r="L17" s="29" t="s">
        <v>456</v>
      </c>
      <c r="M17" s="29" t="s">
        <v>457</v>
      </c>
      <c r="N17" s="31" t="s">
        <v>458</v>
      </c>
      <c r="O17" s="32" t="str">
        <f t="shared" si="0"/>
        <v>Open Video</v>
      </c>
      <c r="P17" s="33"/>
      <c r="Q17" s="34" t="str">
        <f t="shared" si="1"/>
        <v>Add Summit link</v>
      </c>
      <c r="R17" s="35" t="s">
        <v>459</v>
      </c>
      <c r="S17" s="35" t="s">
        <v>423</v>
      </c>
      <c r="T17" s="35" t="s">
        <v>460</v>
      </c>
    </row>
    <row r="18" spans="1:20" ht="37.25" customHeight="1">
      <c r="A18" s="28" t="s">
        <v>102</v>
      </c>
      <c r="B18" s="28" t="s">
        <v>105</v>
      </c>
      <c r="C18" s="29" t="s">
        <v>413</v>
      </c>
      <c r="D18" s="29">
        <v>2</v>
      </c>
      <c r="E18" s="29" t="s">
        <v>451</v>
      </c>
      <c r="F18" s="29" t="s">
        <v>274</v>
      </c>
      <c r="G18" s="29" t="s">
        <v>281</v>
      </c>
      <c r="H18" s="29" t="s">
        <v>461</v>
      </c>
      <c r="I18" s="29" t="s">
        <v>462</v>
      </c>
      <c r="J18" s="29" t="s">
        <v>463</v>
      </c>
      <c r="K18" s="29" t="s">
        <v>464</v>
      </c>
      <c r="L18" s="29" t="s">
        <v>465</v>
      </c>
      <c r="M18" s="29" t="s">
        <v>466</v>
      </c>
      <c r="N18" s="31" t="s">
        <v>467</v>
      </c>
      <c r="O18" s="32" t="str">
        <f t="shared" si="0"/>
        <v>Open Video</v>
      </c>
      <c r="P18" s="33"/>
      <c r="Q18" s="34" t="str">
        <f t="shared" si="1"/>
        <v>Add Summit link</v>
      </c>
      <c r="R18" s="35" t="s">
        <v>468</v>
      </c>
      <c r="S18" s="35" t="s">
        <v>423</v>
      </c>
      <c r="T18" s="35" t="s">
        <v>469</v>
      </c>
    </row>
    <row r="19" spans="1:20" ht="37.25" customHeight="1">
      <c r="A19" s="28" t="s">
        <v>102</v>
      </c>
      <c r="B19" s="28" t="s">
        <v>470</v>
      </c>
      <c r="C19" s="29" t="s">
        <v>36</v>
      </c>
      <c r="D19" s="29">
        <v>2</v>
      </c>
      <c r="E19" s="29" t="s">
        <v>471</v>
      </c>
      <c r="F19" s="29" t="s">
        <v>274</v>
      </c>
      <c r="G19" s="29" t="s">
        <v>324</v>
      </c>
      <c r="H19" s="29" t="s">
        <v>472</v>
      </c>
      <c r="I19" s="29" t="s">
        <v>473</v>
      </c>
      <c r="J19" s="29" t="s">
        <v>474</v>
      </c>
      <c r="K19" s="29" t="s">
        <v>475</v>
      </c>
      <c r="L19" s="29" t="s">
        <v>476</v>
      </c>
      <c r="M19" s="29" t="s">
        <v>477</v>
      </c>
      <c r="N19" s="31" t="s">
        <v>467</v>
      </c>
      <c r="O19" s="32" t="str">
        <f t="shared" si="0"/>
        <v>Open Video</v>
      </c>
      <c r="P19" s="33"/>
      <c r="Q19" s="34" t="str">
        <f t="shared" si="1"/>
        <v>Add Summit link</v>
      </c>
      <c r="R19" s="35" t="s">
        <v>468</v>
      </c>
      <c r="S19" s="35" t="s">
        <v>427</v>
      </c>
      <c r="T19" s="35" t="s">
        <v>478</v>
      </c>
    </row>
    <row r="20" spans="1:20" ht="37.25" customHeight="1">
      <c r="A20" s="28" t="s">
        <v>104</v>
      </c>
      <c r="B20" s="28" t="s">
        <v>345</v>
      </c>
      <c r="C20" s="29" t="s">
        <v>479</v>
      </c>
      <c r="D20" s="29">
        <v>3</v>
      </c>
      <c r="E20" s="29" t="s">
        <v>480</v>
      </c>
      <c r="F20" s="29" t="s">
        <v>347</v>
      </c>
      <c r="G20" s="29" t="s">
        <v>348</v>
      </c>
      <c r="H20" s="29" t="s">
        <v>481</v>
      </c>
      <c r="I20" s="29" t="s">
        <v>482</v>
      </c>
      <c r="J20" s="29" t="s">
        <v>483</v>
      </c>
      <c r="K20" s="29" t="s">
        <v>484</v>
      </c>
      <c r="L20" s="29" t="s">
        <v>485</v>
      </c>
      <c r="M20" s="29" t="s">
        <v>486</v>
      </c>
      <c r="N20" s="31" t="s">
        <v>487</v>
      </c>
      <c r="O20" s="32" t="str">
        <f t="shared" si="0"/>
        <v>Open Video</v>
      </c>
      <c r="P20" s="33"/>
      <c r="Q20" s="34" t="str">
        <f t="shared" si="1"/>
        <v>Add Summit link</v>
      </c>
      <c r="R20" s="35" t="s">
        <v>488</v>
      </c>
      <c r="S20" s="35" t="s">
        <v>427</v>
      </c>
      <c r="T20" s="35" t="s">
        <v>489</v>
      </c>
    </row>
    <row r="21" spans="1:20" ht="37.25" customHeight="1">
      <c r="A21" s="28" t="s">
        <v>104</v>
      </c>
      <c r="B21" s="28" t="s">
        <v>353</v>
      </c>
      <c r="C21" s="29" t="s">
        <v>413</v>
      </c>
      <c r="D21" s="29">
        <v>3</v>
      </c>
      <c r="E21" s="29" t="s">
        <v>480</v>
      </c>
      <c r="F21" s="29" t="s">
        <v>294</v>
      </c>
      <c r="G21" s="29" t="s">
        <v>348</v>
      </c>
      <c r="H21" s="29" t="s">
        <v>452</v>
      </c>
      <c r="I21" s="29" t="s">
        <v>490</v>
      </c>
      <c r="J21" s="29" t="s">
        <v>491</v>
      </c>
      <c r="K21" s="29" t="s">
        <v>492</v>
      </c>
      <c r="L21" s="29" t="s">
        <v>493</v>
      </c>
      <c r="M21" s="29" t="s">
        <v>494</v>
      </c>
      <c r="N21" s="31" t="s">
        <v>495</v>
      </c>
      <c r="O21" s="32" t="str">
        <f t="shared" si="0"/>
        <v>Open Video</v>
      </c>
      <c r="P21" s="33"/>
      <c r="Q21" s="34" t="str">
        <f t="shared" si="1"/>
        <v>Add Summit link</v>
      </c>
      <c r="R21" s="35" t="s">
        <v>496</v>
      </c>
      <c r="S21" s="35" t="s">
        <v>497</v>
      </c>
      <c r="T21" s="35" t="s">
        <v>498</v>
      </c>
    </row>
    <row r="22" spans="1:20" ht="37.25" customHeight="1">
      <c r="A22" s="28" t="s">
        <v>104</v>
      </c>
      <c r="B22" s="28" t="s">
        <v>499</v>
      </c>
      <c r="C22" s="29" t="s">
        <v>479</v>
      </c>
      <c r="D22" s="29">
        <v>3</v>
      </c>
      <c r="E22" s="29" t="s">
        <v>480</v>
      </c>
      <c r="F22" s="29" t="s">
        <v>500</v>
      </c>
      <c r="G22" s="29" t="s">
        <v>367</v>
      </c>
      <c r="H22" s="29" t="s">
        <v>501</v>
      </c>
      <c r="I22" s="29" t="s">
        <v>502</v>
      </c>
      <c r="J22" s="29" t="s">
        <v>464</v>
      </c>
      <c r="K22" s="29" t="s">
        <v>503</v>
      </c>
      <c r="L22" s="29" t="s">
        <v>504</v>
      </c>
      <c r="M22" s="29" t="s">
        <v>505</v>
      </c>
      <c r="N22" s="31" t="s">
        <v>495</v>
      </c>
      <c r="O22" s="32" t="str">
        <f t="shared" si="0"/>
        <v>Open Video</v>
      </c>
      <c r="P22" s="33"/>
      <c r="Q22" s="34" t="str">
        <f t="shared" si="1"/>
        <v>Add Summit link</v>
      </c>
      <c r="R22" s="35" t="s">
        <v>496</v>
      </c>
      <c r="S22" s="35" t="s">
        <v>497</v>
      </c>
      <c r="T22" s="35" t="s">
        <v>506</v>
      </c>
    </row>
    <row r="23" spans="1:20" ht="37.25" customHeight="1">
      <c r="A23" s="28" t="s">
        <v>104</v>
      </c>
      <c r="B23" s="28" t="s">
        <v>106</v>
      </c>
      <c r="C23" s="29" t="s">
        <v>413</v>
      </c>
      <c r="D23" s="29">
        <v>2</v>
      </c>
      <c r="E23" s="29" t="s">
        <v>287</v>
      </c>
      <c r="F23" s="29" t="s">
        <v>287</v>
      </c>
      <c r="G23" s="29" t="s">
        <v>288</v>
      </c>
      <c r="H23" s="29" t="s">
        <v>507</v>
      </c>
      <c r="I23" s="29" t="s">
        <v>508</v>
      </c>
      <c r="J23" s="29" t="s">
        <v>509</v>
      </c>
      <c r="K23" s="29" t="s">
        <v>510</v>
      </c>
      <c r="L23" s="29" t="s">
        <v>511</v>
      </c>
      <c r="M23" s="29" t="s">
        <v>512</v>
      </c>
      <c r="N23" s="31" t="s">
        <v>513</v>
      </c>
      <c r="O23" s="32" t="str">
        <f t="shared" si="0"/>
        <v>Open Video</v>
      </c>
      <c r="P23" s="33"/>
      <c r="Q23" s="34" t="str">
        <f t="shared" si="1"/>
        <v>Add Summit link</v>
      </c>
      <c r="R23" s="35" t="s">
        <v>514</v>
      </c>
      <c r="S23" s="35" t="s">
        <v>427</v>
      </c>
      <c r="T23" s="35" t="s">
        <v>515</v>
      </c>
    </row>
    <row r="24" spans="1:20" ht="37.25" customHeight="1">
      <c r="A24" s="28" t="s">
        <v>104</v>
      </c>
      <c r="B24" s="28" t="s">
        <v>516</v>
      </c>
      <c r="C24" s="29" t="s">
        <v>479</v>
      </c>
      <c r="D24" s="29">
        <v>2</v>
      </c>
      <c r="E24" s="29" t="s">
        <v>287</v>
      </c>
      <c r="F24" s="29" t="s">
        <v>287</v>
      </c>
      <c r="G24" s="29" t="s">
        <v>517</v>
      </c>
      <c r="H24" s="29" t="s">
        <v>518</v>
      </c>
      <c r="I24" s="29" t="s">
        <v>519</v>
      </c>
      <c r="J24" s="29" t="s">
        <v>520</v>
      </c>
      <c r="K24" s="29" t="s">
        <v>510</v>
      </c>
      <c r="L24" s="29" t="s">
        <v>521</v>
      </c>
      <c r="M24" s="29" t="s">
        <v>522</v>
      </c>
      <c r="N24" s="31" t="s">
        <v>523</v>
      </c>
      <c r="O24" s="32" t="str">
        <f t="shared" si="0"/>
        <v>Open Video</v>
      </c>
      <c r="P24" s="33"/>
      <c r="Q24" s="34" t="str">
        <f t="shared" si="1"/>
        <v>Add Summit link</v>
      </c>
      <c r="R24" s="35" t="s">
        <v>524</v>
      </c>
      <c r="S24" s="35" t="s">
        <v>427</v>
      </c>
      <c r="T24" s="35" t="s">
        <v>525</v>
      </c>
    </row>
    <row r="25" spans="1:20" ht="37.25" customHeight="1">
      <c r="A25" s="28" t="s">
        <v>104</v>
      </c>
      <c r="B25" s="28" t="s">
        <v>526</v>
      </c>
      <c r="C25" s="29" t="s">
        <v>413</v>
      </c>
      <c r="D25" s="29">
        <v>2</v>
      </c>
      <c r="E25" s="29" t="s">
        <v>480</v>
      </c>
      <c r="F25" s="29" t="s">
        <v>347</v>
      </c>
      <c r="G25" s="29" t="s">
        <v>517</v>
      </c>
      <c r="H25" s="29" t="s">
        <v>461</v>
      </c>
      <c r="I25" s="29" t="s">
        <v>527</v>
      </c>
      <c r="J25" s="29" t="s">
        <v>528</v>
      </c>
      <c r="K25" s="29" t="s">
        <v>529</v>
      </c>
      <c r="L25" s="29" t="s">
        <v>530</v>
      </c>
      <c r="M25" s="29" t="s">
        <v>531</v>
      </c>
      <c r="N25" s="31" t="s">
        <v>532</v>
      </c>
      <c r="O25" s="32" t="str">
        <f t="shared" si="0"/>
        <v>Open Video</v>
      </c>
      <c r="P25" s="33"/>
      <c r="Q25" s="34" t="str">
        <f t="shared" si="1"/>
        <v>Add Summit link</v>
      </c>
      <c r="R25" s="35" t="s">
        <v>533</v>
      </c>
      <c r="S25" s="35" t="s">
        <v>427</v>
      </c>
      <c r="T25" s="35" t="s">
        <v>534</v>
      </c>
    </row>
    <row r="26" spans="1:20" ht="37.25" customHeight="1">
      <c r="A26" s="28" t="s">
        <v>104</v>
      </c>
      <c r="B26" s="28" t="s">
        <v>358</v>
      </c>
      <c r="C26" s="29" t="s">
        <v>479</v>
      </c>
      <c r="D26" s="29">
        <v>3</v>
      </c>
      <c r="E26" s="29" t="s">
        <v>535</v>
      </c>
      <c r="F26" s="29" t="s">
        <v>360</v>
      </c>
      <c r="G26" s="29" t="s">
        <v>348</v>
      </c>
      <c r="H26" s="29" t="s">
        <v>536</v>
      </c>
      <c r="I26" s="29" t="s">
        <v>537</v>
      </c>
      <c r="J26" s="29" t="s">
        <v>538</v>
      </c>
      <c r="K26" s="29" t="s">
        <v>539</v>
      </c>
      <c r="L26" s="29" t="s">
        <v>362</v>
      </c>
      <c r="M26" s="29" t="s">
        <v>540</v>
      </c>
      <c r="N26" s="31" t="s">
        <v>541</v>
      </c>
      <c r="O26" s="32" t="str">
        <f t="shared" si="0"/>
        <v>Open Video</v>
      </c>
      <c r="P26" s="33"/>
      <c r="Q26" s="34" t="str">
        <f t="shared" si="1"/>
        <v>Add Summit link</v>
      </c>
      <c r="R26" s="35" t="s">
        <v>542</v>
      </c>
      <c r="S26" s="35" t="s">
        <v>427</v>
      </c>
      <c r="T26" s="35" t="s">
        <v>543</v>
      </c>
    </row>
    <row r="27" spans="1:20" ht="37.25" customHeight="1">
      <c r="A27" s="28" t="s">
        <v>102</v>
      </c>
      <c r="B27" s="28" t="s">
        <v>544</v>
      </c>
      <c r="C27" s="29" t="s">
        <v>479</v>
      </c>
      <c r="D27" s="29">
        <v>2</v>
      </c>
      <c r="E27" s="29" t="s">
        <v>480</v>
      </c>
      <c r="F27" s="29" t="s">
        <v>274</v>
      </c>
      <c r="G27" s="29" t="s">
        <v>517</v>
      </c>
      <c r="H27" s="29" t="s">
        <v>545</v>
      </c>
      <c r="I27" s="29" t="s">
        <v>546</v>
      </c>
      <c r="J27" s="29" t="s">
        <v>547</v>
      </c>
      <c r="K27" s="29" t="s">
        <v>548</v>
      </c>
      <c r="L27" s="29" t="s">
        <v>549</v>
      </c>
      <c r="M27" s="29" t="s">
        <v>550</v>
      </c>
      <c r="N27" s="31" t="s">
        <v>551</v>
      </c>
      <c r="O27" s="32" t="str">
        <f t="shared" si="0"/>
        <v>Open Video</v>
      </c>
      <c r="P27" s="33"/>
      <c r="Q27" s="34" t="str">
        <f t="shared" si="1"/>
        <v>Add Summit link</v>
      </c>
      <c r="R27" s="35" t="s">
        <v>552</v>
      </c>
      <c r="S27" s="35" t="s">
        <v>423</v>
      </c>
      <c r="T27" s="35" t="s">
        <v>553</v>
      </c>
    </row>
    <row r="28" spans="1:20" ht="37.25" customHeight="1">
      <c r="A28" s="28" t="s">
        <v>107</v>
      </c>
      <c r="B28" s="28" t="s">
        <v>554</v>
      </c>
      <c r="C28" s="29" t="s">
        <v>413</v>
      </c>
      <c r="D28" s="29">
        <v>3</v>
      </c>
      <c r="E28" s="29" t="s">
        <v>555</v>
      </c>
      <c r="F28" s="29" t="s">
        <v>274</v>
      </c>
      <c r="G28" s="29" t="s">
        <v>275</v>
      </c>
      <c r="H28" s="29" t="s">
        <v>452</v>
      </c>
      <c r="I28" s="29" t="s">
        <v>556</v>
      </c>
      <c r="J28" s="29" t="s">
        <v>557</v>
      </c>
      <c r="K28" s="29" t="s">
        <v>558</v>
      </c>
      <c r="L28" s="29" t="s">
        <v>559</v>
      </c>
      <c r="M28" s="29" t="s">
        <v>560</v>
      </c>
      <c r="N28" s="31" t="s">
        <v>561</v>
      </c>
      <c r="O28" s="32" t="str">
        <f t="shared" si="0"/>
        <v>Open Video</v>
      </c>
      <c r="P28" s="33"/>
      <c r="Q28" s="34" t="str">
        <f t="shared" si="1"/>
        <v>Add Summit link</v>
      </c>
      <c r="R28" s="35" t="s">
        <v>562</v>
      </c>
      <c r="S28" s="35" t="s">
        <v>423</v>
      </c>
      <c r="T28" s="35" t="s">
        <v>563</v>
      </c>
    </row>
    <row r="29" spans="1:20" ht="37.25" customHeight="1">
      <c r="A29" s="28" t="s">
        <v>107</v>
      </c>
      <c r="B29" s="28" t="s">
        <v>108</v>
      </c>
      <c r="C29" s="29" t="s">
        <v>413</v>
      </c>
      <c r="D29" s="29">
        <v>3</v>
      </c>
      <c r="E29" s="29" t="s">
        <v>564</v>
      </c>
      <c r="F29" s="29" t="s">
        <v>294</v>
      </c>
      <c r="G29" s="29" t="s">
        <v>281</v>
      </c>
      <c r="H29" s="29" t="s">
        <v>565</v>
      </c>
      <c r="I29" s="29" t="s">
        <v>566</v>
      </c>
      <c r="J29" s="29" t="s">
        <v>567</v>
      </c>
      <c r="K29" s="29" t="s">
        <v>568</v>
      </c>
      <c r="L29" s="29" t="s">
        <v>569</v>
      </c>
      <c r="M29" s="29" t="s">
        <v>570</v>
      </c>
      <c r="N29" s="31" t="s">
        <v>571</v>
      </c>
      <c r="O29" s="32" t="str">
        <f t="shared" si="0"/>
        <v>Open Video</v>
      </c>
      <c r="P29" s="33"/>
      <c r="Q29" s="34" t="str">
        <f t="shared" si="1"/>
        <v>Add Summit link</v>
      </c>
      <c r="R29" s="35" t="s">
        <v>572</v>
      </c>
      <c r="S29" s="35" t="s">
        <v>497</v>
      </c>
      <c r="T29" s="35" t="s">
        <v>573</v>
      </c>
    </row>
    <row r="30" spans="1:20" ht="37.25" customHeight="1">
      <c r="A30" s="28" t="s">
        <v>107</v>
      </c>
      <c r="B30" s="28" t="s">
        <v>109</v>
      </c>
      <c r="C30" s="29" t="s">
        <v>413</v>
      </c>
      <c r="D30" s="29">
        <v>3</v>
      </c>
      <c r="E30" s="29" t="s">
        <v>480</v>
      </c>
      <c r="F30" s="29" t="s">
        <v>294</v>
      </c>
      <c r="G30" s="29" t="s">
        <v>281</v>
      </c>
      <c r="H30" s="29" t="s">
        <v>565</v>
      </c>
      <c r="I30" s="29" t="s">
        <v>574</v>
      </c>
      <c r="J30" s="29" t="s">
        <v>575</v>
      </c>
      <c r="K30" s="29" t="s">
        <v>464</v>
      </c>
      <c r="L30" s="29" t="s">
        <v>576</v>
      </c>
      <c r="M30" s="29" t="s">
        <v>577</v>
      </c>
      <c r="N30" s="31" t="s">
        <v>578</v>
      </c>
      <c r="O30" s="32" t="str">
        <f t="shared" si="0"/>
        <v>Open Video</v>
      </c>
      <c r="P30" s="33"/>
      <c r="Q30" s="34" t="str">
        <f t="shared" si="1"/>
        <v>Add Summit link</v>
      </c>
      <c r="R30" s="35" t="s">
        <v>579</v>
      </c>
      <c r="S30" s="35" t="s">
        <v>497</v>
      </c>
      <c r="T30" s="35" t="s">
        <v>580</v>
      </c>
    </row>
    <row r="31" spans="1:20" ht="37.25" customHeight="1">
      <c r="A31" s="28" t="s">
        <v>107</v>
      </c>
      <c r="B31" s="28" t="s">
        <v>581</v>
      </c>
      <c r="C31" s="29" t="s">
        <v>413</v>
      </c>
      <c r="D31" s="29">
        <v>3</v>
      </c>
      <c r="E31" s="29" t="s">
        <v>451</v>
      </c>
      <c r="F31" s="29" t="s">
        <v>500</v>
      </c>
      <c r="G31" s="29" t="s">
        <v>517</v>
      </c>
      <c r="H31" s="29" t="s">
        <v>518</v>
      </c>
      <c r="I31" s="29" t="s">
        <v>582</v>
      </c>
      <c r="J31" s="29" t="s">
        <v>583</v>
      </c>
      <c r="K31" s="29" t="s">
        <v>584</v>
      </c>
      <c r="L31" s="29" t="s">
        <v>585</v>
      </c>
      <c r="M31" s="29" t="s">
        <v>586</v>
      </c>
      <c r="N31" s="31" t="s">
        <v>587</v>
      </c>
      <c r="O31" s="32" t="str">
        <f t="shared" si="0"/>
        <v>Open Video</v>
      </c>
      <c r="P31" s="33"/>
      <c r="Q31" s="34" t="str">
        <f t="shared" si="1"/>
        <v>Add Summit link</v>
      </c>
      <c r="R31" s="35" t="s">
        <v>588</v>
      </c>
      <c r="S31" s="35" t="s">
        <v>589</v>
      </c>
      <c r="T31" s="35" t="s">
        <v>590</v>
      </c>
    </row>
    <row r="32" spans="1:20" ht="37.25" customHeight="1">
      <c r="A32" s="28" t="s">
        <v>107</v>
      </c>
      <c r="B32" s="28" t="s">
        <v>591</v>
      </c>
      <c r="C32" s="29" t="s">
        <v>36</v>
      </c>
      <c r="D32" s="29">
        <v>2</v>
      </c>
      <c r="E32" s="29" t="s">
        <v>592</v>
      </c>
      <c r="F32" s="29" t="s">
        <v>287</v>
      </c>
      <c r="G32" s="29" t="s">
        <v>517</v>
      </c>
      <c r="H32" s="29" t="s">
        <v>518</v>
      </c>
      <c r="I32" s="29" t="s">
        <v>593</v>
      </c>
      <c r="J32" s="29" t="s">
        <v>594</v>
      </c>
      <c r="K32" s="29" t="s">
        <v>365</v>
      </c>
      <c r="L32" s="29" t="s">
        <v>595</v>
      </c>
      <c r="M32" s="29" t="s">
        <v>596</v>
      </c>
      <c r="N32" s="31" t="s">
        <v>597</v>
      </c>
      <c r="O32" s="32" t="str">
        <f t="shared" si="0"/>
        <v>Open Video</v>
      </c>
      <c r="P32" s="33"/>
      <c r="Q32" s="34" t="str">
        <f t="shared" si="1"/>
        <v>Add Summit link</v>
      </c>
      <c r="R32" s="35" t="s">
        <v>598</v>
      </c>
      <c r="S32" s="35" t="s">
        <v>423</v>
      </c>
      <c r="T32" s="35" t="s">
        <v>599</v>
      </c>
    </row>
    <row r="33" spans="1:20" ht="37.25" customHeight="1">
      <c r="A33" s="28" t="s">
        <v>107</v>
      </c>
      <c r="B33" s="28" t="s">
        <v>365</v>
      </c>
      <c r="C33" s="29" t="s">
        <v>479</v>
      </c>
      <c r="D33" s="29">
        <v>3</v>
      </c>
      <c r="E33" s="29" t="s">
        <v>592</v>
      </c>
      <c r="F33" s="29" t="s">
        <v>294</v>
      </c>
      <c r="G33" s="29" t="s">
        <v>367</v>
      </c>
      <c r="H33" s="29" t="s">
        <v>461</v>
      </c>
      <c r="I33" s="29" t="s">
        <v>600</v>
      </c>
      <c r="J33" s="29" t="s">
        <v>591</v>
      </c>
      <c r="K33" s="29" t="s">
        <v>601</v>
      </c>
      <c r="L33" s="29" t="s">
        <v>602</v>
      </c>
      <c r="M33" s="29" t="s">
        <v>603</v>
      </c>
      <c r="N33" s="31" t="s">
        <v>597</v>
      </c>
      <c r="O33" s="32" t="str">
        <f t="shared" si="0"/>
        <v>Open Video</v>
      </c>
      <c r="P33" s="33"/>
      <c r="Q33" s="34" t="str">
        <f t="shared" si="1"/>
        <v>Add Summit link</v>
      </c>
      <c r="R33" s="35" t="s">
        <v>598</v>
      </c>
      <c r="S33" s="35" t="s">
        <v>427</v>
      </c>
      <c r="T33" s="35" t="s">
        <v>604</v>
      </c>
    </row>
    <row r="34" spans="1:20" ht="37.25" customHeight="1">
      <c r="A34" s="28" t="s">
        <v>107</v>
      </c>
      <c r="B34" s="28" t="s">
        <v>605</v>
      </c>
      <c r="C34" s="29" t="s">
        <v>413</v>
      </c>
      <c r="D34" s="29">
        <v>3</v>
      </c>
      <c r="E34" s="29" t="s">
        <v>535</v>
      </c>
      <c r="F34" s="29" t="s">
        <v>294</v>
      </c>
      <c r="G34" s="29" t="s">
        <v>281</v>
      </c>
      <c r="H34" s="29" t="s">
        <v>565</v>
      </c>
      <c r="I34" s="29" t="s">
        <v>606</v>
      </c>
      <c r="J34" s="29" t="s">
        <v>607</v>
      </c>
      <c r="K34" s="29" t="s">
        <v>608</v>
      </c>
      <c r="L34" s="29" t="s">
        <v>609</v>
      </c>
      <c r="M34" s="29" t="s">
        <v>610</v>
      </c>
      <c r="N34" s="31" t="s">
        <v>611</v>
      </c>
      <c r="O34" s="32" t="str">
        <f t="shared" si="0"/>
        <v>Open Video</v>
      </c>
      <c r="P34" s="33"/>
      <c r="Q34" s="34" t="str">
        <f t="shared" si="1"/>
        <v>Add Summit link</v>
      </c>
      <c r="R34" s="35" t="s">
        <v>612</v>
      </c>
      <c r="S34" s="35" t="s">
        <v>497</v>
      </c>
      <c r="T34" s="35" t="s">
        <v>613</v>
      </c>
    </row>
    <row r="35" spans="1:20" ht="37.25" customHeight="1">
      <c r="A35" s="28" t="s">
        <v>107</v>
      </c>
      <c r="B35" s="28" t="s">
        <v>614</v>
      </c>
      <c r="C35" s="29" t="s">
        <v>413</v>
      </c>
      <c r="D35" s="29">
        <v>3</v>
      </c>
      <c r="E35" s="29" t="s">
        <v>92</v>
      </c>
      <c r="F35" s="29" t="s">
        <v>294</v>
      </c>
      <c r="G35" s="29" t="s">
        <v>281</v>
      </c>
      <c r="H35" s="29" t="s">
        <v>565</v>
      </c>
      <c r="I35" s="29" t="s">
        <v>615</v>
      </c>
      <c r="J35" s="29" t="s">
        <v>616</v>
      </c>
      <c r="K35" s="29" t="s">
        <v>568</v>
      </c>
      <c r="L35" s="29" t="s">
        <v>617</v>
      </c>
      <c r="M35" s="29" t="s">
        <v>618</v>
      </c>
      <c r="N35" s="31" t="s">
        <v>619</v>
      </c>
      <c r="O35" s="32" t="str">
        <f t="shared" si="0"/>
        <v>Open Video</v>
      </c>
      <c r="P35" s="33"/>
      <c r="Q35" s="34" t="str">
        <f t="shared" si="1"/>
        <v>Add Summit link</v>
      </c>
      <c r="R35" s="35" t="s">
        <v>620</v>
      </c>
      <c r="S35" s="35" t="s">
        <v>497</v>
      </c>
      <c r="T35" s="35" t="s">
        <v>621</v>
      </c>
    </row>
    <row r="36" spans="1:20" ht="37.25" customHeight="1">
      <c r="A36" s="28" t="s">
        <v>107</v>
      </c>
      <c r="B36" s="28" t="s">
        <v>622</v>
      </c>
      <c r="C36" s="29" t="s">
        <v>413</v>
      </c>
      <c r="D36" s="29">
        <v>3</v>
      </c>
      <c r="E36" s="29" t="s">
        <v>287</v>
      </c>
      <c r="F36" s="29" t="s">
        <v>287</v>
      </c>
      <c r="G36" s="29" t="s">
        <v>288</v>
      </c>
      <c r="H36" s="29" t="s">
        <v>507</v>
      </c>
      <c r="I36" s="29" t="s">
        <v>623</v>
      </c>
      <c r="J36" s="29" t="s">
        <v>624</v>
      </c>
      <c r="K36" s="29" t="s">
        <v>625</v>
      </c>
      <c r="L36" s="29" t="s">
        <v>626</v>
      </c>
      <c r="M36" s="29" t="s">
        <v>627</v>
      </c>
      <c r="N36" s="31" t="s">
        <v>628</v>
      </c>
      <c r="O36" s="32" t="str">
        <f t="shared" si="0"/>
        <v>Open Video</v>
      </c>
      <c r="P36" s="33"/>
      <c r="Q36" s="34" t="str">
        <f t="shared" si="1"/>
        <v>Add Summit link</v>
      </c>
      <c r="R36" s="35" t="s">
        <v>629</v>
      </c>
      <c r="S36" s="35" t="s">
        <v>427</v>
      </c>
      <c r="T36" s="35" t="s">
        <v>630</v>
      </c>
    </row>
    <row r="37" spans="1:20" ht="37.25" customHeight="1">
      <c r="A37" s="28" t="s">
        <v>631</v>
      </c>
      <c r="B37" s="28" t="s">
        <v>153</v>
      </c>
      <c r="C37" s="29" t="s">
        <v>413</v>
      </c>
      <c r="D37" s="29">
        <v>6</v>
      </c>
      <c r="E37" s="29" t="s">
        <v>632</v>
      </c>
      <c r="F37" s="29" t="s">
        <v>323</v>
      </c>
      <c r="G37" s="29" t="s">
        <v>324</v>
      </c>
      <c r="H37" s="29" t="s">
        <v>633</v>
      </c>
      <c r="I37" s="29" t="s">
        <v>634</v>
      </c>
      <c r="J37" s="29" t="s">
        <v>635</v>
      </c>
      <c r="K37" s="29" t="s">
        <v>636</v>
      </c>
      <c r="L37" s="29" t="s">
        <v>637</v>
      </c>
      <c r="M37" s="29" t="s">
        <v>638</v>
      </c>
      <c r="N37" s="31" t="s">
        <v>639</v>
      </c>
      <c r="O37" s="32" t="str">
        <f t="shared" si="0"/>
        <v>Open Video</v>
      </c>
      <c r="P37" s="33"/>
      <c r="Q37" s="34" t="str">
        <f t="shared" si="1"/>
        <v>Add Summit link</v>
      </c>
      <c r="R37" s="35" t="s">
        <v>640</v>
      </c>
      <c r="S37" s="35" t="s">
        <v>497</v>
      </c>
      <c r="T37" s="35" t="s">
        <v>641</v>
      </c>
    </row>
    <row r="38" spans="1:20" ht="37.25" customHeight="1">
      <c r="A38" s="28" t="s">
        <v>631</v>
      </c>
      <c r="B38" s="28" t="s">
        <v>155</v>
      </c>
      <c r="C38" s="29" t="s">
        <v>413</v>
      </c>
      <c r="D38" s="29">
        <v>6</v>
      </c>
      <c r="E38" s="29" t="s">
        <v>642</v>
      </c>
      <c r="F38" s="29" t="s">
        <v>643</v>
      </c>
      <c r="G38" s="29" t="s">
        <v>644</v>
      </c>
      <c r="H38" s="29" t="s">
        <v>645</v>
      </c>
      <c r="I38" s="29" t="s">
        <v>646</v>
      </c>
      <c r="J38" s="29" t="s">
        <v>647</v>
      </c>
      <c r="K38" s="29" t="s">
        <v>648</v>
      </c>
      <c r="L38" s="29" t="s">
        <v>649</v>
      </c>
      <c r="M38" s="29" t="s">
        <v>650</v>
      </c>
      <c r="N38" s="31" t="s">
        <v>651</v>
      </c>
      <c r="O38" s="32" t="str">
        <f t="shared" si="0"/>
        <v>Open Video</v>
      </c>
      <c r="P38" s="33"/>
      <c r="Q38" s="34" t="str">
        <f t="shared" si="1"/>
        <v>Add Summit link</v>
      </c>
      <c r="R38" s="35" t="s">
        <v>652</v>
      </c>
      <c r="S38" s="35" t="s">
        <v>653</v>
      </c>
      <c r="T38" s="35" t="s">
        <v>654</v>
      </c>
    </row>
    <row r="39" spans="1:20" ht="37.25" customHeight="1">
      <c r="A39" s="28" t="s">
        <v>631</v>
      </c>
      <c r="B39" s="28" t="s">
        <v>157</v>
      </c>
      <c r="C39" s="29" t="s">
        <v>413</v>
      </c>
      <c r="D39" s="29">
        <v>6</v>
      </c>
      <c r="E39" s="29" t="s">
        <v>655</v>
      </c>
      <c r="F39" s="29" t="s">
        <v>643</v>
      </c>
      <c r="G39" s="29" t="s">
        <v>644</v>
      </c>
      <c r="H39" s="29" t="s">
        <v>645</v>
      </c>
      <c r="I39" s="29" t="s">
        <v>656</v>
      </c>
      <c r="J39" s="29" t="s">
        <v>657</v>
      </c>
      <c r="K39" s="29" t="s">
        <v>658</v>
      </c>
      <c r="L39" s="29" t="s">
        <v>659</v>
      </c>
      <c r="M39" s="29" t="s">
        <v>660</v>
      </c>
      <c r="N39" s="31" t="s">
        <v>619</v>
      </c>
      <c r="O39" s="32" t="str">
        <f t="shared" si="0"/>
        <v>Open Video</v>
      </c>
      <c r="P39" s="33"/>
      <c r="Q39" s="34" t="str">
        <f t="shared" si="1"/>
        <v>Add Summit link</v>
      </c>
      <c r="R39" s="35" t="s">
        <v>620</v>
      </c>
      <c r="S39" s="35" t="s">
        <v>589</v>
      </c>
      <c r="T39" s="35" t="s">
        <v>661</v>
      </c>
    </row>
    <row r="40" spans="1:20" ht="37.25" customHeight="1">
      <c r="A40" s="28" t="s">
        <v>631</v>
      </c>
      <c r="B40" s="28" t="s">
        <v>662</v>
      </c>
      <c r="C40" s="29" t="s">
        <v>413</v>
      </c>
      <c r="D40" s="29">
        <v>6</v>
      </c>
      <c r="E40" s="29" t="s">
        <v>663</v>
      </c>
      <c r="F40" s="29" t="s">
        <v>664</v>
      </c>
      <c r="G40" s="29" t="s">
        <v>281</v>
      </c>
      <c r="H40" s="29" t="s">
        <v>205</v>
      </c>
      <c r="I40" s="29" t="s">
        <v>665</v>
      </c>
      <c r="J40" s="29" t="s">
        <v>666</v>
      </c>
      <c r="K40" s="29" t="s">
        <v>667</v>
      </c>
      <c r="L40" s="29" t="s">
        <v>668</v>
      </c>
      <c r="M40" s="29" t="s">
        <v>669</v>
      </c>
      <c r="N40" s="31" t="s">
        <v>670</v>
      </c>
      <c r="O40" s="32" t="str">
        <f t="shared" si="0"/>
        <v>Open Video</v>
      </c>
      <c r="P40" s="33"/>
      <c r="Q40" s="34" t="str">
        <f t="shared" si="1"/>
        <v>Add Summit link</v>
      </c>
      <c r="R40" s="35" t="s">
        <v>671</v>
      </c>
      <c r="S40" s="35" t="s">
        <v>427</v>
      </c>
      <c r="T40" s="35" t="s">
        <v>672</v>
      </c>
    </row>
    <row r="41" spans="1:20" ht="37.25" customHeight="1">
      <c r="A41" s="28" t="s">
        <v>631</v>
      </c>
      <c r="B41" s="28" t="s">
        <v>673</v>
      </c>
      <c r="C41" s="29" t="s">
        <v>479</v>
      </c>
      <c r="D41" s="29">
        <v>6</v>
      </c>
      <c r="E41" s="29" t="s">
        <v>287</v>
      </c>
      <c r="F41" s="29" t="s">
        <v>287</v>
      </c>
      <c r="G41" s="29" t="s">
        <v>288</v>
      </c>
      <c r="H41" s="29" t="s">
        <v>507</v>
      </c>
      <c r="I41" s="29" t="s">
        <v>674</v>
      </c>
      <c r="J41" s="29" t="s">
        <v>583</v>
      </c>
      <c r="K41" s="29" t="s">
        <v>584</v>
      </c>
      <c r="L41" s="29" t="s">
        <v>675</v>
      </c>
      <c r="M41" s="29" t="s">
        <v>676</v>
      </c>
      <c r="N41" s="31" t="s">
        <v>587</v>
      </c>
      <c r="O41" s="32" t="str">
        <f t="shared" si="0"/>
        <v>Open Video</v>
      </c>
      <c r="P41" s="33"/>
      <c r="Q41" s="34" t="str">
        <f t="shared" si="1"/>
        <v>Add Summit link</v>
      </c>
      <c r="R41" s="35" t="s">
        <v>588</v>
      </c>
      <c r="S41" s="35" t="s">
        <v>497</v>
      </c>
      <c r="T41" s="35" t="s">
        <v>677</v>
      </c>
    </row>
    <row r="42" spans="1:20" ht="37.25" customHeight="1">
      <c r="A42" s="28" t="s">
        <v>631</v>
      </c>
      <c r="B42" s="28" t="s">
        <v>678</v>
      </c>
      <c r="C42" s="29" t="s">
        <v>479</v>
      </c>
      <c r="D42" s="29">
        <v>5</v>
      </c>
      <c r="E42" s="29" t="s">
        <v>679</v>
      </c>
      <c r="F42" s="29" t="s">
        <v>287</v>
      </c>
      <c r="G42" s="29" t="s">
        <v>288</v>
      </c>
      <c r="H42" s="29" t="s">
        <v>507</v>
      </c>
      <c r="I42" s="29" t="s">
        <v>680</v>
      </c>
      <c r="J42" s="29" t="s">
        <v>681</v>
      </c>
      <c r="K42" s="29" t="s">
        <v>682</v>
      </c>
      <c r="L42" s="29" t="s">
        <v>683</v>
      </c>
      <c r="M42" s="29" t="s">
        <v>684</v>
      </c>
      <c r="N42" s="31" t="s">
        <v>495</v>
      </c>
      <c r="O42" s="32" t="str">
        <f t="shared" si="0"/>
        <v>Open Video</v>
      </c>
      <c r="P42" s="33"/>
      <c r="Q42" s="34" t="str">
        <f t="shared" si="1"/>
        <v>Add Summit link</v>
      </c>
      <c r="R42" s="35" t="s">
        <v>496</v>
      </c>
      <c r="S42" s="35" t="s">
        <v>497</v>
      </c>
      <c r="T42" s="35" t="s">
        <v>685</v>
      </c>
    </row>
    <row r="43" spans="1:20" ht="37.25" customHeight="1">
      <c r="A43" s="28" t="s">
        <v>631</v>
      </c>
      <c r="B43" s="28" t="s">
        <v>686</v>
      </c>
      <c r="C43" s="29" t="s">
        <v>413</v>
      </c>
      <c r="D43" s="29">
        <v>6</v>
      </c>
      <c r="E43" s="29" t="s">
        <v>687</v>
      </c>
      <c r="F43" s="29" t="s">
        <v>688</v>
      </c>
      <c r="G43" s="29" t="s">
        <v>688</v>
      </c>
      <c r="H43" s="29" t="s">
        <v>689</v>
      </c>
      <c r="I43" s="29" t="s">
        <v>690</v>
      </c>
      <c r="J43" s="29" t="s">
        <v>691</v>
      </c>
      <c r="K43" s="29" t="s">
        <v>692</v>
      </c>
      <c r="L43" s="29" t="s">
        <v>693</v>
      </c>
      <c r="M43" s="29" t="s">
        <v>694</v>
      </c>
      <c r="N43" s="31" t="s">
        <v>695</v>
      </c>
      <c r="O43" s="32" t="str">
        <f t="shared" si="0"/>
        <v>Open Video</v>
      </c>
      <c r="P43" s="33"/>
      <c r="Q43" s="34" t="str">
        <f t="shared" si="1"/>
        <v>Add Summit link</v>
      </c>
      <c r="R43" s="35" t="s">
        <v>696</v>
      </c>
      <c r="S43" s="35" t="s">
        <v>653</v>
      </c>
      <c r="T43" s="35" t="s">
        <v>697</v>
      </c>
    </row>
    <row r="44" spans="1:20" ht="37.25" customHeight="1">
      <c r="A44" s="28" t="s">
        <v>631</v>
      </c>
      <c r="B44" s="28" t="s">
        <v>698</v>
      </c>
      <c r="C44" s="29" t="s">
        <v>413</v>
      </c>
      <c r="D44" s="29">
        <v>5</v>
      </c>
      <c r="E44" s="29" t="s">
        <v>699</v>
      </c>
      <c r="F44" s="29" t="s">
        <v>644</v>
      </c>
      <c r="G44" s="29" t="s">
        <v>643</v>
      </c>
      <c r="H44" s="29" t="s">
        <v>700</v>
      </c>
      <c r="I44" s="29" t="s">
        <v>701</v>
      </c>
      <c r="J44" s="29" t="s">
        <v>702</v>
      </c>
      <c r="K44" s="29" t="s">
        <v>703</v>
      </c>
      <c r="L44" s="29" t="s">
        <v>704</v>
      </c>
      <c r="M44" s="29" t="s">
        <v>705</v>
      </c>
      <c r="N44" s="31" t="s">
        <v>706</v>
      </c>
      <c r="O44" s="32" t="str">
        <f t="shared" si="0"/>
        <v>Open Video</v>
      </c>
      <c r="P44" s="33"/>
      <c r="Q44" s="34" t="str">
        <f t="shared" si="1"/>
        <v>Add Summit link</v>
      </c>
      <c r="R44" s="35" t="s">
        <v>707</v>
      </c>
      <c r="S44" s="35" t="s">
        <v>653</v>
      </c>
      <c r="T44" s="35" t="s">
        <v>708</v>
      </c>
    </row>
    <row r="45" spans="1:20" ht="37.25" customHeight="1">
      <c r="A45" s="28" t="s">
        <v>631</v>
      </c>
      <c r="B45" s="28" t="s">
        <v>709</v>
      </c>
      <c r="C45" s="29" t="s">
        <v>479</v>
      </c>
      <c r="D45" s="29">
        <v>8</v>
      </c>
      <c r="E45" s="29" t="s">
        <v>710</v>
      </c>
      <c r="F45" s="29" t="s">
        <v>711</v>
      </c>
      <c r="G45" s="29" t="s">
        <v>275</v>
      </c>
      <c r="H45" s="29" t="s">
        <v>195</v>
      </c>
      <c r="I45" s="29" t="s">
        <v>712</v>
      </c>
      <c r="J45" s="29" t="s">
        <v>713</v>
      </c>
      <c r="K45" s="29" t="s">
        <v>714</v>
      </c>
      <c r="L45" s="29" t="s">
        <v>715</v>
      </c>
      <c r="M45" s="29" t="s">
        <v>716</v>
      </c>
      <c r="N45" s="31" t="s">
        <v>717</v>
      </c>
      <c r="O45" s="32" t="str">
        <f t="shared" si="0"/>
        <v>Open Video</v>
      </c>
      <c r="P45" s="33"/>
      <c r="Q45" s="34" t="str">
        <f t="shared" si="1"/>
        <v>Add Summit link</v>
      </c>
      <c r="R45" s="35" t="s">
        <v>718</v>
      </c>
      <c r="S45" s="35" t="s">
        <v>427</v>
      </c>
      <c r="T45" s="35" t="s">
        <v>719</v>
      </c>
    </row>
    <row r="46" spans="1:20" ht="37.25" customHeight="1">
      <c r="A46" s="28" t="s">
        <v>631</v>
      </c>
      <c r="B46" s="28" t="s">
        <v>390</v>
      </c>
      <c r="C46" s="29" t="s">
        <v>479</v>
      </c>
      <c r="D46" s="29">
        <v>8</v>
      </c>
      <c r="E46" s="29" t="s">
        <v>679</v>
      </c>
      <c r="F46" s="29" t="s">
        <v>287</v>
      </c>
      <c r="G46" s="29" t="s">
        <v>288</v>
      </c>
      <c r="H46" s="29" t="s">
        <v>507</v>
      </c>
      <c r="I46" s="29" t="s">
        <v>720</v>
      </c>
      <c r="J46" s="29" t="s">
        <v>721</v>
      </c>
      <c r="K46" s="29" t="s">
        <v>722</v>
      </c>
      <c r="L46" s="29" t="s">
        <v>723</v>
      </c>
      <c r="M46" s="29" t="s">
        <v>724</v>
      </c>
      <c r="N46" s="31" t="s">
        <v>725</v>
      </c>
      <c r="O46" s="32" t="str">
        <f t="shared" si="0"/>
        <v>Open Video</v>
      </c>
      <c r="P46" s="33"/>
      <c r="Q46" s="34" t="str">
        <f t="shared" si="1"/>
        <v>Add Summit link</v>
      </c>
      <c r="R46" s="35" t="s">
        <v>726</v>
      </c>
      <c r="S46" s="35" t="s">
        <v>419</v>
      </c>
      <c r="T46" s="35" t="s">
        <v>727</v>
      </c>
    </row>
    <row r="47" spans="1:20" ht="37.25" customHeight="1">
      <c r="A47" s="28" t="s">
        <v>631</v>
      </c>
      <c r="B47" s="28" t="s">
        <v>728</v>
      </c>
      <c r="C47" s="29" t="s">
        <v>413</v>
      </c>
      <c r="D47" s="29">
        <v>5</v>
      </c>
      <c r="E47" s="29" t="s">
        <v>729</v>
      </c>
      <c r="F47" s="29" t="s">
        <v>324</v>
      </c>
      <c r="G47" s="29" t="s">
        <v>323</v>
      </c>
      <c r="H47" s="29" t="s">
        <v>730</v>
      </c>
      <c r="I47" s="29" t="s">
        <v>731</v>
      </c>
      <c r="J47" s="29" t="s">
        <v>732</v>
      </c>
      <c r="K47" s="29" t="s">
        <v>733</v>
      </c>
      <c r="L47" s="29" t="s">
        <v>734</v>
      </c>
      <c r="M47" s="29" t="s">
        <v>735</v>
      </c>
      <c r="N47" s="36" t="s">
        <v>736</v>
      </c>
      <c r="O47" s="37" t="str">
        <f t="shared" si="0"/>
        <v>Open Video</v>
      </c>
      <c r="P47" s="38"/>
      <c r="Q47" s="39" t="str">
        <f t="shared" si="1"/>
        <v>Add Summit link</v>
      </c>
      <c r="R47" s="35" t="s">
        <v>737</v>
      </c>
      <c r="S47" s="35" t="s">
        <v>653</v>
      </c>
      <c r="T47" s="35" t="s">
        <v>738</v>
      </c>
    </row>
    <row r="48" spans="1:20" ht="30">
      <c r="A48" s="30" t="s">
        <v>739</v>
      </c>
      <c r="B48" s="30" t="s">
        <v>118</v>
      </c>
      <c r="C48" s="30" t="s">
        <v>413</v>
      </c>
      <c r="D48" s="30"/>
      <c r="E48" s="30" t="s">
        <v>119</v>
      </c>
      <c r="F48" s="30"/>
      <c r="G48" s="30"/>
      <c r="H48" s="30"/>
      <c r="I48" s="30" t="s">
        <v>740</v>
      </c>
      <c r="J48" s="30" t="s">
        <v>741</v>
      </c>
      <c r="K48" s="30" t="s">
        <v>742</v>
      </c>
      <c r="L48" s="30" t="s">
        <v>123</v>
      </c>
      <c r="M48" s="30" t="s">
        <v>743</v>
      </c>
      <c r="N48" s="35" t="s">
        <v>744</v>
      </c>
      <c r="O48" s="35" t="str">
        <f t="shared" si="0"/>
        <v>Open Video</v>
      </c>
      <c r="P48" s="35"/>
      <c r="Q48" s="35" t="str">
        <f t="shared" si="1"/>
        <v>Add Summit link</v>
      </c>
      <c r="R48" s="35" t="s">
        <v>745</v>
      </c>
      <c r="S48" s="35" t="s">
        <v>497</v>
      </c>
      <c r="T48" s="35" t="s">
        <v>746</v>
      </c>
    </row>
    <row r="49" spans="1:20" ht="30">
      <c r="A49" s="30" t="s">
        <v>739</v>
      </c>
      <c r="B49" s="30" t="s">
        <v>124</v>
      </c>
      <c r="C49" s="30" t="s">
        <v>413</v>
      </c>
      <c r="D49" s="30"/>
      <c r="E49" s="30" t="s">
        <v>125</v>
      </c>
      <c r="F49" s="30"/>
      <c r="G49" s="30"/>
      <c r="H49" s="30"/>
      <c r="I49" s="30" t="s">
        <v>126</v>
      </c>
      <c r="J49" s="30" t="s">
        <v>127</v>
      </c>
      <c r="K49" s="30" t="s">
        <v>128</v>
      </c>
      <c r="L49" s="30" t="s">
        <v>129</v>
      </c>
      <c r="M49" s="30" t="s">
        <v>743</v>
      </c>
      <c r="N49" s="35" t="s">
        <v>747</v>
      </c>
      <c r="O49" s="35" t="str">
        <f t="shared" si="0"/>
        <v>Open Video</v>
      </c>
      <c r="P49" s="35"/>
      <c r="Q49" s="35" t="str">
        <f t="shared" si="1"/>
        <v>Add Summit link</v>
      </c>
      <c r="R49" s="35" t="s">
        <v>748</v>
      </c>
      <c r="S49" s="35" t="s">
        <v>427</v>
      </c>
      <c r="T49" s="35" t="s">
        <v>749</v>
      </c>
    </row>
    <row r="50" spans="1:20" ht="30">
      <c r="A50" s="30" t="s">
        <v>739</v>
      </c>
      <c r="B50" s="30" t="s">
        <v>131</v>
      </c>
      <c r="C50" s="30" t="s">
        <v>413</v>
      </c>
      <c r="D50" s="30"/>
      <c r="E50" s="30" t="s">
        <v>132</v>
      </c>
      <c r="F50" s="30"/>
      <c r="G50" s="30"/>
      <c r="H50" s="30"/>
      <c r="I50" s="30" t="s">
        <v>750</v>
      </c>
      <c r="J50" s="30" t="s">
        <v>134</v>
      </c>
      <c r="K50" s="30" t="s">
        <v>135</v>
      </c>
      <c r="L50" s="30" t="s">
        <v>136</v>
      </c>
      <c r="M50" s="30" t="s">
        <v>743</v>
      </c>
      <c r="N50" s="35" t="s">
        <v>751</v>
      </c>
      <c r="O50" s="35" t="str">
        <f t="shared" si="0"/>
        <v>Open Video</v>
      </c>
      <c r="P50" s="35"/>
      <c r="Q50" s="35" t="str">
        <f t="shared" si="1"/>
        <v>Add Summit link</v>
      </c>
      <c r="R50" s="35" t="s">
        <v>752</v>
      </c>
      <c r="S50" s="35" t="s">
        <v>497</v>
      </c>
      <c r="T50" s="35" t="s">
        <v>753</v>
      </c>
    </row>
    <row r="51" spans="1:20" ht="30">
      <c r="A51" s="30" t="s">
        <v>739</v>
      </c>
      <c r="B51" s="30" t="s">
        <v>138</v>
      </c>
      <c r="C51" s="30" t="s">
        <v>413</v>
      </c>
      <c r="D51" s="30"/>
      <c r="E51" s="30" t="s">
        <v>132</v>
      </c>
      <c r="F51" s="30"/>
      <c r="G51" s="30"/>
      <c r="H51" s="30"/>
      <c r="I51" s="30" t="s">
        <v>139</v>
      </c>
      <c r="J51" s="30" t="s">
        <v>140</v>
      </c>
      <c r="K51" s="30" t="s">
        <v>141</v>
      </c>
      <c r="L51" s="30" t="s">
        <v>142</v>
      </c>
      <c r="M51" s="30" t="s">
        <v>743</v>
      </c>
      <c r="N51" s="35" t="s">
        <v>754</v>
      </c>
      <c r="O51" s="35" t="str">
        <f t="shared" si="0"/>
        <v>Open Video</v>
      </c>
      <c r="P51" s="35"/>
      <c r="Q51" s="35" t="str">
        <f t="shared" si="1"/>
        <v>Add Summit link</v>
      </c>
      <c r="R51" s="35" t="s">
        <v>755</v>
      </c>
      <c r="S51" s="35" t="s">
        <v>653</v>
      </c>
      <c r="T51" s="35" t="s">
        <v>756</v>
      </c>
    </row>
    <row r="52" spans="1:20" ht="30">
      <c r="A52" s="30" t="s">
        <v>739</v>
      </c>
      <c r="B52" s="30" t="s">
        <v>144</v>
      </c>
      <c r="C52" s="30" t="s">
        <v>413</v>
      </c>
      <c r="D52" s="30"/>
      <c r="E52" s="30" t="s">
        <v>125</v>
      </c>
      <c r="F52" s="30"/>
      <c r="G52" s="30"/>
      <c r="H52" s="30"/>
      <c r="I52" s="30" t="s">
        <v>145</v>
      </c>
      <c r="J52" s="30" t="s">
        <v>146</v>
      </c>
      <c r="K52" s="30" t="s">
        <v>147</v>
      </c>
      <c r="L52" s="30" t="s">
        <v>148</v>
      </c>
      <c r="M52" s="30" t="s">
        <v>743</v>
      </c>
      <c r="N52" s="35" t="s">
        <v>757</v>
      </c>
      <c r="O52" s="35" t="str">
        <f t="shared" si="0"/>
        <v>Open Video</v>
      </c>
      <c r="P52" s="35"/>
      <c r="Q52" s="35" t="str">
        <f t="shared" si="1"/>
        <v>Add Summit link</v>
      </c>
      <c r="R52" s="35" t="s">
        <v>758</v>
      </c>
      <c r="S52" s="35" t="s">
        <v>653</v>
      </c>
      <c r="T52" s="35" t="s">
        <v>759</v>
      </c>
    </row>
    <row r="53" spans="1:20" ht="15">
      <c r="A53" s="1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20" ht="15">
      <c r="A54" s="1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20" ht="15">
      <c r="A55" s="1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20" ht="15">
      <c r="A56" s="1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20" ht="15">
      <c r="A57" s="1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20" ht="15">
      <c r="A58" s="1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20" ht="15">
      <c r="A59" s="1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20" ht="15">
      <c r="A60" s="1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20" ht="15">
      <c r="A61" s="1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0" ht="15">
      <c r="A62" s="1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0" ht="15">
      <c r="A63" s="1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0" ht="15">
      <c r="A64" s="1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">
      <c r="A65" s="1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">
      <c r="A66" s="1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">
      <c r="A67" s="1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">
      <c r="A68" s="1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">
      <c r="A69" s="1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">
      <c r="A70" s="1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">
      <c r="A71" s="1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">
      <c r="A72" s="1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">
      <c r="A73" s="1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">
      <c r="A74" s="1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">
      <c r="A75" s="1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">
      <c r="A76" s="1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">
      <c r="A77" s="1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">
      <c r="A78" s="1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">
      <c r="A79" s="1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">
      <c r="A80" s="1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">
      <c r="A81" s="1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">
      <c r="A82" s="1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>
      <c r="A83" s="1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>
      <c r="A84" s="1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">
      <c r="A85" s="1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">
      <c r="A86" s="1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">
      <c r="A87" s="1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">
      <c r="A88" s="1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">
      <c r="A89" s="1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">
      <c r="A90" s="1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9"/>
    </row>
    <row r="92" spans="1:13">
      <c r="A92" s="19"/>
    </row>
    <row r="93" spans="1:13">
      <c r="A93" s="19"/>
    </row>
    <row r="94" spans="1:13">
      <c r="A94" s="19"/>
    </row>
    <row r="95" spans="1:13">
      <c r="A95" s="19"/>
    </row>
    <row r="96" spans="1:13">
      <c r="A96" s="19"/>
    </row>
    <row r="97" spans="1:1">
      <c r="A97" s="19"/>
    </row>
    <row r="98" spans="1:1">
      <c r="A98" s="19"/>
    </row>
    <row r="99" spans="1:1">
      <c r="A99" s="19"/>
    </row>
    <row r="100" spans="1:1">
      <c r="A100" s="19"/>
    </row>
  </sheetData>
  <mergeCells count="2">
    <mergeCell ref="D1:M2"/>
    <mergeCell ref="D3:M3"/>
  </mergeCells>
  <pageMargins left="0.7" right="0.7" top="0.75" bottom="0.75" header="0.3" footer="0.3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0"/>
  <sheetViews>
    <sheetView workbookViewId="0"/>
  </sheetViews>
  <sheetFormatPr baseColWidth="10" defaultColWidth="8.83203125" defaultRowHeight="14"/>
  <cols>
    <col min="1" max="1" width="22" customWidth="1"/>
    <col min="2" max="2" width="26" customWidth="1"/>
    <col min="3" max="5" width="28" customWidth="1"/>
    <col min="6" max="6" width="34" customWidth="1"/>
    <col min="7" max="8" width="30" customWidth="1"/>
    <col min="9" max="9" width="24" customWidth="1"/>
    <col min="10" max="10" width="28" customWidth="1"/>
  </cols>
  <sheetData>
    <row r="1" spans="1:10" ht="20" customHeight="1">
      <c r="A1" s="17"/>
      <c r="B1" s="1"/>
      <c r="C1" s="1"/>
      <c r="D1" s="40" t="s">
        <v>760</v>
      </c>
      <c r="E1" s="40"/>
      <c r="F1" s="40"/>
      <c r="G1" s="40"/>
      <c r="H1" s="40"/>
      <c r="I1" s="40"/>
      <c r="J1" s="40"/>
    </row>
    <row r="2" spans="1:10" ht="15">
      <c r="A2" s="17"/>
      <c r="B2" s="1"/>
      <c r="C2" s="1"/>
      <c r="D2" s="40"/>
      <c r="E2" s="40"/>
      <c r="F2" s="40"/>
      <c r="G2" s="40"/>
      <c r="H2" s="40"/>
      <c r="I2" s="40"/>
      <c r="J2" s="40"/>
    </row>
    <row r="3" spans="1:10" ht="15">
      <c r="A3" s="17"/>
      <c r="B3" s="1"/>
      <c r="C3" s="1"/>
      <c r="D3" s="41" t="s">
        <v>761</v>
      </c>
      <c r="E3" s="41"/>
      <c r="F3" s="41"/>
      <c r="G3" s="41"/>
      <c r="H3" s="41"/>
      <c r="I3" s="41"/>
      <c r="J3" s="41"/>
    </row>
    <row r="4" spans="1:10" ht="15">
      <c r="A4" s="17"/>
      <c r="B4" s="1"/>
      <c r="C4" s="1"/>
      <c r="D4" s="1"/>
      <c r="E4" s="1"/>
      <c r="F4" s="1"/>
      <c r="G4" s="1"/>
      <c r="H4" s="1"/>
      <c r="I4" s="1"/>
      <c r="J4" s="1"/>
    </row>
    <row r="5" spans="1:10" ht="10.75" customHeight="1">
      <c r="A5" s="18"/>
      <c r="B5" s="2"/>
      <c r="C5" s="2"/>
      <c r="D5" s="2"/>
      <c r="E5" s="2"/>
      <c r="F5" s="2"/>
      <c r="G5" s="2"/>
      <c r="H5" s="2"/>
      <c r="I5" s="2"/>
      <c r="J5" s="2"/>
    </row>
    <row r="6" spans="1:10" ht="15">
      <c r="A6" s="17"/>
      <c r="B6" s="1"/>
      <c r="C6" s="1"/>
      <c r="D6" s="1"/>
      <c r="E6" s="1"/>
      <c r="F6" s="1"/>
      <c r="G6" s="1"/>
      <c r="H6" s="1"/>
      <c r="I6" s="1"/>
      <c r="J6" s="1"/>
    </row>
    <row r="7" spans="1:10" ht="37.25" customHeight="1">
      <c r="A7" s="3" t="s">
        <v>762</v>
      </c>
      <c r="B7" s="3" t="s">
        <v>763</v>
      </c>
      <c r="C7" s="3" t="s">
        <v>764</v>
      </c>
      <c r="D7" s="3" t="s">
        <v>765</v>
      </c>
      <c r="E7" s="3" t="s">
        <v>51</v>
      </c>
      <c r="F7" s="3" t="s">
        <v>50</v>
      </c>
      <c r="G7" s="3" t="s">
        <v>766</v>
      </c>
      <c r="H7" s="3" t="s">
        <v>767</v>
      </c>
      <c r="I7" s="3" t="s">
        <v>768</v>
      </c>
      <c r="J7" s="3" t="s">
        <v>769</v>
      </c>
    </row>
    <row r="8" spans="1:10" ht="37.25" customHeight="1">
      <c r="A8" s="6" t="s">
        <v>770</v>
      </c>
      <c r="B8" s="6" t="s">
        <v>103</v>
      </c>
      <c r="C8" s="7" t="s">
        <v>105</v>
      </c>
      <c r="D8" s="7" t="s">
        <v>544</v>
      </c>
      <c r="E8" s="7" t="s">
        <v>771</v>
      </c>
      <c r="F8" s="7" t="s">
        <v>772</v>
      </c>
      <c r="G8" s="7" t="s">
        <v>773</v>
      </c>
      <c r="H8" s="7" t="s">
        <v>774</v>
      </c>
      <c r="I8" s="7" t="s">
        <v>775</v>
      </c>
      <c r="J8" s="7" t="s">
        <v>776</v>
      </c>
    </row>
    <row r="9" spans="1:10" ht="37.25" customHeight="1">
      <c r="A9" s="6" t="s">
        <v>777</v>
      </c>
      <c r="B9" s="6" t="s">
        <v>105</v>
      </c>
      <c r="C9" s="7" t="s">
        <v>470</v>
      </c>
      <c r="D9" s="7" t="s">
        <v>345</v>
      </c>
      <c r="E9" s="7" t="s">
        <v>778</v>
      </c>
      <c r="F9" s="7" t="s">
        <v>779</v>
      </c>
      <c r="G9" s="7" t="s">
        <v>780</v>
      </c>
      <c r="H9" s="7" t="s">
        <v>781</v>
      </c>
      <c r="I9" s="7" t="s">
        <v>782</v>
      </c>
      <c r="J9" s="7" t="s">
        <v>783</v>
      </c>
    </row>
    <row r="10" spans="1:10" ht="37.25" customHeight="1">
      <c r="A10" s="6" t="s">
        <v>784</v>
      </c>
      <c r="B10" s="6" t="s">
        <v>785</v>
      </c>
      <c r="C10" s="7" t="s">
        <v>353</v>
      </c>
      <c r="D10" s="7" t="s">
        <v>499</v>
      </c>
      <c r="E10" s="7" t="s">
        <v>681</v>
      </c>
      <c r="F10" s="7" t="s">
        <v>786</v>
      </c>
      <c r="G10" s="7" t="s">
        <v>787</v>
      </c>
      <c r="H10" s="7" t="s">
        <v>788</v>
      </c>
      <c r="I10" s="7" t="s">
        <v>789</v>
      </c>
      <c r="J10" s="7" t="s">
        <v>790</v>
      </c>
    </row>
    <row r="11" spans="1:10" ht="37.25" customHeight="1">
      <c r="A11" s="6" t="s">
        <v>791</v>
      </c>
      <c r="B11" s="6" t="s">
        <v>538</v>
      </c>
      <c r="C11" s="7" t="s">
        <v>358</v>
      </c>
      <c r="D11" s="7" t="s">
        <v>792</v>
      </c>
      <c r="E11" s="7" t="s">
        <v>793</v>
      </c>
      <c r="F11" s="7" t="s">
        <v>537</v>
      </c>
      <c r="G11" s="7" t="s">
        <v>794</v>
      </c>
      <c r="H11" s="7" t="s">
        <v>795</v>
      </c>
      <c r="I11" s="7" t="s">
        <v>796</v>
      </c>
      <c r="J11" s="7" t="s">
        <v>797</v>
      </c>
    </row>
    <row r="12" spans="1:10" ht="37.25" customHeight="1">
      <c r="A12" s="6" t="s">
        <v>798</v>
      </c>
      <c r="B12" s="6" t="s">
        <v>799</v>
      </c>
      <c r="C12" s="7" t="s">
        <v>108</v>
      </c>
      <c r="D12" s="7" t="s">
        <v>365</v>
      </c>
      <c r="E12" s="7" t="s">
        <v>557</v>
      </c>
      <c r="F12" s="7" t="s">
        <v>800</v>
      </c>
      <c r="G12" s="7" t="s">
        <v>801</v>
      </c>
      <c r="H12" s="7" t="s">
        <v>802</v>
      </c>
      <c r="I12" s="7" t="s">
        <v>803</v>
      </c>
      <c r="J12" s="7" t="s">
        <v>804</v>
      </c>
    </row>
    <row r="13" spans="1:10" ht="37.25" customHeight="1">
      <c r="A13" s="6" t="s">
        <v>631</v>
      </c>
      <c r="B13" s="6" t="s">
        <v>805</v>
      </c>
      <c r="C13" s="7" t="s">
        <v>806</v>
      </c>
      <c r="D13" s="7" t="s">
        <v>807</v>
      </c>
      <c r="E13" s="7" t="s">
        <v>808</v>
      </c>
      <c r="F13" s="7" t="s">
        <v>809</v>
      </c>
      <c r="G13" s="7" t="s">
        <v>810</v>
      </c>
      <c r="H13" s="7" t="s">
        <v>811</v>
      </c>
      <c r="I13" s="7" t="s">
        <v>812</v>
      </c>
      <c r="J13" s="7" t="s">
        <v>813</v>
      </c>
    </row>
    <row r="14" spans="1:10" ht="15">
      <c r="A14" s="17"/>
      <c r="B14" s="1"/>
      <c r="C14" s="1"/>
      <c r="D14" s="1"/>
      <c r="E14" s="1"/>
      <c r="F14" s="1"/>
      <c r="G14" s="1"/>
      <c r="H14" s="1"/>
      <c r="I14" s="1"/>
      <c r="J14" s="1"/>
    </row>
    <row r="15" spans="1:10" ht="15">
      <c r="A15" s="17"/>
      <c r="B15" s="1"/>
      <c r="C15" s="1"/>
      <c r="D15" s="1"/>
      <c r="E15" s="1"/>
      <c r="F15" s="1"/>
      <c r="G15" s="1"/>
      <c r="H15" s="1"/>
      <c r="I15" s="1"/>
      <c r="J15" s="1"/>
    </row>
    <row r="16" spans="1:10" ht="15">
      <c r="A16" s="17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57" t="s">
        <v>814</v>
      </c>
      <c r="B17" s="57"/>
      <c r="C17" s="57"/>
      <c r="D17" s="57"/>
      <c r="E17" s="57"/>
      <c r="F17" s="57"/>
      <c r="G17" s="57"/>
      <c r="H17" s="57"/>
      <c r="I17" s="57"/>
      <c r="J17" s="57"/>
    </row>
    <row r="18" spans="1:10">
      <c r="A18" s="58" t="s">
        <v>815</v>
      </c>
      <c r="B18" s="59"/>
      <c r="C18" s="59"/>
      <c r="D18" s="59"/>
      <c r="E18" s="59"/>
      <c r="F18" s="59"/>
      <c r="G18" s="59"/>
      <c r="H18" s="59"/>
      <c r="I18" s="59"/>
      <c r="J18" s="59"/>
    </row>
    <row r="19" spans="1:10">
      <c r="A19" s="58"/>
      <c r="B19" s="59"/>
      <c r="C19" s="59"/>
      <c r="D19" s="59"/>
      <c r="E19" s="59"/>
      <c r="F19" s="59"/>
      <c r="G19" s="59"/>
      <c r="H19" s="59"/>
      <c r="I19" s="59"/>
      <c r="J19" s="59"/>
    </row>
    <row r="20" spans="1:10">
      <c r="A20" s="58"/>
      <c r="B20" s="59"/>
      <c r="C20" s="59"/>
      <c r="D20" s="59"/>
      <c r="E20" s="59"/>
      <c r="F20" s="59"/>
      <c r="G20" s="59"/>
      <c r="H20" s="59"/>
      <c r="I20" s="59"/>
      <c r="J20" s="59"/>
    </row>
    <row r="21" spans="1:10" ht="15">
      <c r="A21" s="17"/>
      <c r="B21" s="1"/>
      <c r="C21" s="1"/>
      <c r="D21" s="1"/>
      <c r="E21" s="1"/>
      <c r="F21" s="1"/>
      <c r="G21" s="1"/>
      <c r="H21" s="1"/>
      <c r="I21" s="1"/>
      <c r="J21" s="1"/>
    </row>
    <row r="22" spans="1:10" ht="1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5">
      <c r="A61" s="17"/>
      <c r="B61" s="1"/>
      <c r="C61" s="1"/>
      <c r="D61" s="1"/>
      <c r="E61" s="1"/>
      <c r="F61" s="1"/>
      <c r="G61" s="1"/>
      <c r="H61" s="1"/>
      <c r="I61" s="1"/>
      <c r="J61" s="1"/>
    </row>
    <row r="62" spans="1:10" ht="15">
      <c r="A62" s="17"/>
      <c r="B62" s="1"/>
      <c r="C62" s="1"/>
      <c r="D62" s="1"/>
      <c r="E62" s="1"/>
      <c r="F62" s="1"/>
      <c r="G62" s="1"/>
      <c r="H62" s="1"/>
      <c r="I62" s="1"/>
      <c r="J62" s="1"/>
    </row>
    <row r="63" spans="1:10" ht="15">
      <c r="A63" s="17"/>
      <c r="B63" s="1"/>
      <c r="C63" s="1"/>
      <c r="D63" s="1"/>
      <c r="E63" s="1"/>
      <c r="F63" s="1"/>
      <c r="G63" s="1"/>
      <c r="H63" s="1"/>
      <c r="I63" s="1"/>
      <c r="J63" s="1"/>
    </row>
    <row r="64" spans="1:10" ht="15">
      <c r="A64" s="17"/>
      <c r="B64" s="1"/>
      <c r="C64" s="1"/>
      <c r="D64" s="1"/>
      <c r="E64" s="1"/>
      <c r="F64" s="1"/>
      <c r="G64" s="1"/>
      <c r="H64" s="1"/>
      <c r="I64" s="1"/>
      <c r="J64" s="1"/>
    </row>
    <row r="65" spans="1:10" ht="15">
      <c r="A65" s="17"/>
      <c r="B65" s="1"/>
      <c r="C65" s="1"/>
      <c r="D65" s="1"/>
      <c r="E65" s="1"/>
      <c r="F65" s="1"/>
      <c r="G65" s="1"/>
      <c r="H65" s="1"/>
      <c r="I65" s="1"/>
      <c r="J65" s="1"/>
    </row>
    <row r="66" spans="1:10" ht="15">
      <c r="A66" s="17"/>
      <c r="B66" s="1"/>
      <c r="C66" s="1"/>
      <c r="D66" s="1"/>
      <c r="E66" s="1"/>
      <c r="F66" s="1"/>
      <c r="G66" s="1"/>
      <c r="H66" s="1"/>
      <c r="I66" s="1"/>
      <c r="J66" s="1"/>
    </row>
    <row r="67" spans="1:10" ht="15">
      <c r="A67" s="17"/>
      <c r="B67" s="1"/>
      <c r="C67" s="1"/>
      <c r="D67" s="1"/>
      <c r="E67" s="1"/>
      <c r="F67" s="1"/>
      <c r="G67" s="1"/>
      <c r="H67" s="1"/>
      <c r="I67" s="1"/>
      <c r="J67" s="1"/>
    </row>
    <row r="68" spans="1:10" ht="15">
      <c r="A68" s="17"/>
      <c r="B68" s="1"/>
      <c r="C68" s="1"/>
      <c r="D68" s="1"/>
      <c r="E68" s="1"/>
      <c r="F68" s="1"/>
      <c r="G68" s="1"/>
      <c r="H68" s="1"/>
      <c r="I68" s="1"/>
      <c r="J68" s="1"/>
    </row>
    <row r="69" spans="1:10" ht="15">
      <c r="A69" s="17"/>
      <c r="B69" s="1"/>
      <c r="C69" s="1"/>
      <c r="D69" s="1"/>
      <c r="E69" s="1"/>
      <c r="F69" s="1"/>
      <c r="G69" s="1"/>
      <c r="H69" s="1"/>
      <c r="I69" s="1"/>
      <c r="J69" s="1"/>
    </row>
    <row r="70" spans="1:10" ht="15">
      <c r="A70" s="17"/>
      <c r="B70" s="1"/>
      <c r="C70" s="1"/>
      <c r="D70" s="1"/>
      <c r="E70" s="1"/>
      <c r="F70" s="1"/>
      <c r="G70" s="1"/>
      <c r="H70" s="1"/>
      <c r="I70" s="1"/>
      <c r="J70" s="1"/>
    </row>
    <row r="71" spans="1:10" ht="15">
      <c r="A71" s="17"/>
      <c r="B71" s="1"/>
      <c r="C71" s="1"/>
      <c r="D71" s="1"/>
      <c r="E71" s="1"/>
      <c r="F71" s="1"/>
      <c r="G71" s="1"/>
      <c r="H71" s="1"/>
      <c r="I71" s="1"/>
      <c r="J71" s="1"/>
    </row>
    <row r="72" spans="1:10" ht="15">
      <c r="A72" s="17"/>
      <c r="B72" s="1"/>
      <c r="C72" s="1"/>
      <c r="D72" s="1"/>
      <c r="E72" s="1"/>
      <c r="F72" s="1"/>
      <c r="G72" s="1"/>
      <c r="H72" s="1"/>
      <c r="I72" s="1"/>
      <c r="J72" s="1"/>
    </row>
    <row r="73" spans="1:10" ht="15">
      <c r="A73" s="17"/>
      <c r="B73" s="1"/>
      <c r="C73" s="1"/>
      <c r="D73" s="1"/>
      <c r="E73" s="1"/>
      <c r="F73" s="1"/>
      <c r="G73" s="1"/>
      <c r="H73" s="1"/>
      <c r="I73" s="1"/>
      <c r="J73" s="1"/>
    </row>
    <row r="74" spans="1:10" ht="15">
      <c r="A74" s="17"/>
      <c r="B74" s="1"/>
      <c r="C74" s="1"/>
      <c r="D74" s="1"/>
      <c r="E74" s="1"/>
      <c r="F74" s="1"/>
      <c r="G74" s="1"/>
      <c r="H74" s="1"/>
      <c r="I74" s="1"/>
      <c r="J74" s="1"/>
    </row>
    <row r="75" spans="1:10" ht="15">
      <c r="A75" s="17"/>
      <c r="B75" s="1"/>
      <c r="C75" s="1"/>
      <c r="D75" s="1"/>
      <c r="E75" s="1"/>
      <c r="F75" s="1"/>
      <c r="G75" s="1"/>
      <c r="H75" s="1"/>
      <c r="I75" s="1"/>
      <c r="J75" s="1"/>
    </row>
    <row r="76" spans="1:10" ht="15">
      <c r="A76" s="17"/>
      <c r="B76" s="1"/>
      <c r="C76" s="1"/>
      <c r="D76" s="1"/>
      <c r="E76" s="1"/>
      <c r="F76" s="1"/>
      <c r="G76" s="1"/>
      <c r="H76" s="1"/>
      <c r="I76" s="1"/>
      <c r="J76" s="1"/>
    </row>
    <row r="77" spans="1:10" ht="15">
      <c r="A77" s="17"/>
      <c r="B77" s="1"/>
      <c r="C77" s="1"/>
      <c r="D77" s="1"/>
      <c r="E77" s="1"/>
      <c r="F77" s="1"/>
      <c r="G77" s="1"/>
      <c r="H77" s="1"/>
      <c r="I77" s="1"/>
      <c r="J77" s="1"/>
    </row>
    <row r="78" spans="1:10" ht="15">
      <c r="A78" s="17"/>
      <c r="B78" s="1"/>
      <c r="C78" s="1"/>
      <c r="D78" s="1"/>
      <c r="E78" s="1"/>
      <c r="F78" s="1"/>
      <c r="G78" s="1"/>
      <c r="H78" s="1"/>
      <c r="I78" s="1"/>
      <c r="J78" s="1"/>
    </row>
    <row r="79" spans="1:10" ht="15">
      <c r="A79" s="17"/>
      <c r="B79" s="1"/>
      <c r="C79" s="1"/>
      <c r="D79" s="1"/>
      <c r="E79" s="1"/>
      <c r="F79" s="1"/>
      <c r="G79" s="1"/>
      <c r="H79" s="1"/>
      <c r="I79" s="1"/>
      <c r="J79" s="1"/>
    </row>
    <row r="80" spans="1:10" ht="15">
      <c r="A80" s="17"/>
      <c r="B80" s="1"/>
      <c r="C80" s="1"/>
      <c r="D80" s="1"/>
      <c r="E80" s="1"/>
      <c r="F80" s="1"/>
      <c r="G80" s="1"/>
      <c r="H80" s="1"/>
      <c r="I80" s="1"/>
      <c r="J80" s="1"/>
    </row>
    <row r="81" spans="1:10" ht="15">
      <c r="A81" s="17"/>
      <c r="B81" s="1"/>
      <c r="C81" s="1"/>
      <c r="D81" s="1"/>
      <c r="E81" s="1"/>
      <c r="F81" s="1"/>
      <c r="G81" s="1"/>
      <c r="H81" s="1"/>
      <c r="I81" s="1"/>
      <c r="J81" s="1"/>
    </row>
    <row r="82" spans="1:10" ht="15">
      <c r="A82" s="17"/>
      <c r="B82" s="1"/>
      <c r="C82" s="1"/>
      <c r="D82" s="1"/>
      <c r="E82" s="1"/>
      <c r="F82" s="1"/>
      <c r="G82" s="1"/>
      <c r="H82" s="1"/>
      <c r="I82" s="1"/>
      <c r="J82" s="1"/>
    </row>
    <row r="83" spans="1:10" ht="15">
      <c r="A83" s="17"/>
      <c r="B83" s="1"/>
      <c r="C83" s="1"/>
      <c r="D83" s="1"/>
      <c r="E83" s="1"/>
      <c r="F83" s="1"/>
      <c r="G83" s="1"/>
      <c r="H83" s="1"/>
      <c r="I83" s="1"/>
      <c r="J83" s="1"/>
    </row>
    <row r="84" spans="1:10" ht="15">
      <c r="A84" s="17"/>
      <c r="B84" s="1"/>
      <c r="C84" s="1"/>
      <c r="D84" s="1"/>
      <c r="E84" s="1"/>
      <c r="F84" s="1"/>
      <c r="G84" s="1"/>
      <c r="H84" s="1"/>
      <c r="I84" s="1"/>
      <c r="J84" s="1"/>
    </row>
    <row r="85" spans="1:10" ht="15">
      <c r="A85" s="17"/>
      <c r="B85" s="1"/>
      <c r="C85" s="1"/>
      <c r="D85" s="1"/>
      <c r="E85" s="1"/>
      <c r="F85" s="1"/>
      <c r="G85" s="1"/>
      <c r="H85" s="1"/>
      <c r="I85" s="1"/>
      <c r="J85" s="1"/>
    </row>
    <row r="86" spans="1:10" ht="15">
      <c r="A86" s="17"/>
      <c r="B86" s="1"/>
      <c r="C86" s="1"/>
      <c r="D86" s="1"/>
      <c r="E86" s="1"/>
      <c r="F86" s="1"/>
      <c r="G86" s="1"/>
      <c r="H86" s="1"/>
      <c r="I86" s="1"/>
      <c r="J86" s="1"/>
    </row>
    <row r="87" spans="1:10" ht="15">
      <c r="A87" s="17"/>
      <c r="B87" s="1"/>
      <c r="C87" s="1"/>
      <c r="D87" s="1"/>
      <c r="E87" s="1"/>
      <c r="F87" s="1"/>
      <c r="G87" s="1"/>
      <c r="H87" s="1"/>
      <c r="I87" s="1"/>
      <c r="J87" s="1"/>
    </row>
    <row r="88" spans="1:10" ht="15">
      <c r="A88" s="17"/>
      <c r="B88" s="1"/>
      <c r="C88" s="1"/>
      <c r="D88" s="1"/>
      <c r="E88" s="1"/>
      <c r="F88" s="1"/>
      <c r="G88" s="1"/>
      <c r="H88" s="1"/>
      <c r="I88" s="1"/>
      <c r="J88" s="1"/>
    </row>
    <row r="89" spans="1:10" ht="15">
      <c r="A89" s="17"/>
      <c r="B89" s="1"/>
      <c r="C89" s="1"/>
      <c r="D89" s="1"/>
      <c r="E89" s="1"/>
      <c r="F89" s="1"/>
      <c r="G89" s="1"/>
      <c r="H89" s="1"/>
      <c r="I89" s="1"/>
      <c r="J89" s="1"/>
    </row>
    <row r="90" spans="1:10" ht="15">
      <c r="A90" s="17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9"/>
    </row>
    <row r="92" spans="1:10">
      <c r="A92" s="19"/>
    </row>
    <row r="93" spans="1:10">
      <c r="A93" s="19"/>
    </row>
    <row r="94" spans="1:10">
      <c r="A94" s="19"/>
    </row>
    <row r="95" spans="1:10">
      <c r="A95" s="19"/>
    </row>
    <row r="96" spans="1:10">
      <c r="A96" s="19"/>
    </row>
    <row r="97" spans="1:1">
      <c r="A97" s="19"/>
    </row>
    <row r="98" spans="1:1">
      <c r="A98" s="19"/>
    </row>
    <row r="99" spans="1:1">
      <c r="A99" s="19"/>
    </row>
    <row r="100" spans="1:1">
      <c r="A100" s="19"/>
    </row>
  </sheetData>
  <mergeCells count="4">
    <mergeCell ref="D1:J2"/>
    <mergeCell ref="D3:J3"/>
    <mergeCell ref="A17:J17"/>
    <mergeCell ref="A18:J20"/>
  </mergeCells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0"/>
  <sheetViews>
    <sheetView workbookViewId="0"/>
  </sheetViews>
  <sheetFormatPr baseColWidth="10" defaultColWidth="8.83203125" defaultRowHeight="14"/>
  <cols>
    <col min="1" max="1" width="22" customWidth="1"/>
    <col min="2" max="2" width="26" customWidth="1"/>
    <col min="3" max="4" width="18" customWidth="1"/>
    <col min="5" max="6" width="26" customWidth="1"/>
    <col min="7" max="8" width="32" customWidth="1"/>
    <col min="9" max="10" width="26" customWidth="1"/>
  </cols>
  <sheetData>
    <row r="1" spans="1:10" ht="20" customHeight="1">
      <c r="A1" s="17"/>
      <c r="B1" s="1"/>
      <c r="C1" s="1"/>
      <c r="D1" s="40" t="s">
        <v>816</v>
      </c>
      <c r="E1" s="40"/>
      <c r="F1" s="40"/>
      <c r="G1" s="40"/>
      <c r="H1" s="40"/>
      <c r="I1" s="40"/>
      <c r="J1" s="40"/>
    </row>
    <row r="2" spans="1:10" ht="15">
      <c r="A2" s="17"/>
      <c r="B2" s="1"/>
      <c r="C2" s="1"/>
      <c r="D2" s="40"/>
      <c r="E2" s="40"/>
      <c r="F2" s="40"/>
      <c r="G2" s="40"/>
      <c r="H2" s="40"/>
      <c r="I2" s="40"/>
      <c r="J2" s="40"/>
    </row>
    <row r="3" spans="1:10" ht="15">
      <c r="A3" s="17"/>
      <c r="B3" s="1"/>
      <c r="C3" s="1"/>
      <c r="D3" s="41" t="s">
        <v>817</v>
      </c>
      <c r="E3" s="41"/>
      <c r="F3" s="41"/>
      <c r="G3" s="41"/>
      <c r="H3" s="41"/>
      <c r="I3" s="41"/>
      <c r="J3" s="41"/>
    </row>
    <row r="4" spans="1:10" ht="15">
      <c r="A4" s="17"/>
      <c r="B4" s="1"/>
      <c r="C4" s="1"/>
      <c r="D4" s="1"/>
      <c r="E4" s="1"/>
      <c r="F4" s="1"/>
      <c r="G4" s="1"/>
      <c r="H4" s="1"/>
      <c r="I4" s="1"/>
      <c r="J4" s="1"/>
    </row>
    <row r="5" spans="1:10" ht="10.75" customHeight="1">
      <c r="A5" s="18"/>
      <c r="B5" s="2"/>
      <c r="C5" s="2"/>
      <c r="D5" s="2"/>
      <c r="E5" s="2"/>
      <c r="F5" s="2"/>
      <c r="G5" s="2"/>
      <c r="H5" s="2"/>
      <c r="I5" s="2"/>
      <c r="J5" s="2"/>
    </row>
    <row r="6" spans="1:10" ht="15">
      <c r="A6" s="17"/>
      <c r="B6" s="1"/>
      <c r="C6" s="1"/>
      <c r="D6" s="1"/>
      <c r="E6" s="1"/>
      <c r="F6" s="1"/>
      <c r="G6" s="1"/>
      <c r="H6" s="1"/>
      <c r="I6" s="1"/>
      <c r="J6" s="1"/>
    </row>
    <row r="7" spans="1:10" ht="37.25" customHeight="1">
      <c r="A7" s="3" t="s">
        <v>818</v>
      </c>
      <c r="B7" s="3" t="s">
        <v>819</v>
      </c>
      <c r="C7" s="3" t="s">
        <v>820</v>
      </c>
      <c r="D7" s="3" t="s">
        <v>821</v>
      </c>
      <c r="E7" s="3" t="s">
        <v>49</v>
      </c>
      <c r="F7" s="3" t="s">
        <v>50</v>
      </c>
      <c r="G7" s="3" t="s">
        <v>822</v>
      </c>
      <c r="H7" s="3" t="s">
        <v>823</v>
      </c>
      <c r="I7" s="3" t="s">
        <v>52</v>
      </c>
      <c r="J7" s="3" t="s">
        <v>51</v>
      </c>
    </row>
    <row r="8" spans="1:10" ht="37.25" customHeight="1">
      <c r="A8" s="6" t="s">
        <v>824</v>
      </c>
      <c r="B8" s="6" t="s">
        <v>825</v>
      </c>
      <c r="C8" s="7" t="s">
        <v>826</v>
      </c>
      <c r="D8" s="7" t="s">
        <v>827</v>
      </c>
      <c r="E8" s="7" t="s">
        <v>828</v>
      </c>
      <c r="F8" s="7" t="s">
        <v>829</v>
      </c>
      <c r="G8" s="7" t="s">
        <v>830</v>
      </c>
      <c r="H8" s="7" t="s">
        <v>831</v>
      </c>
      <c r="I8" s="7" t="s">
        <v>832</v>
      </c>
      <c r="J8" s="7" t="s">
        <v>833</v>
      </c>
    </row>
    <row r="9" spans="1:10" ht="37.25" customHeight="1">
      <c r="A9" s="6" t="s">
        <v>834</v>
      </c>
      <c r="B9" s="6" t="s">
        <v>272</v>
      </c>
      <c r="C9" s="7" t="s">
        <v>835</v>
      </c>
      <c r="D9" s="7" t="s">
        <v>836</v>
      </c>
      <c r="E9" s="7" t="s">
        <v>837</v>
      </c>
      <c r="F9" s="7" t="s">
        <v>838</v>
      </c>
      <c r="G9" s="7" t="s">
        <v>839</v>
      </c>
      <c r="H9" s="7" t="s">
        <v>840</v>
      </c>
      <c r="I9" s="7" t="s">
        <v>841</v>
      </c>
      <c r="J9" s="7" t="s">
        <v>842</v>
      </c>
    </row>
    <row r="10" spans="1:10" ht="37.25" customHeight="1">
      <c r="A10" s="6" t="s">
        <v>843</v>
      </c>
      <c r="B10" s="6" t="s">
        <v>272</v>
      </c>
      <c r="C10" s="7" t="s">
        <v>664</v>
      </c>
      <c r="D10" s="7" t="s">
        <v>844</v>
      </c>
      <c r="E10" s="7" t="s">
        <v>845</v>
      </c>
      <c r="F10" s="7" t="s">
        <v>846</v>
      </c>
      <c r="G10" s="7" t="s">
        <v>847</v>
      </c>
      <c r="H10" s="7" t="s">
        <v>848</v>
      </c>
      <c r="I10" s="7" t="s">
        <v>849</v>
      </c>
      <c r="J10" s="7" t="s">
        <v>850</v>
      </c>
    </row>
    <row r="11" spans="1:10" ht="37.25" customHeight="1">
      <c r="A11" s="6" t="s">
        <v>851</v>
      </c>
      <c r="B11" s="6" t="s">
        <v>272</v>
      </c>
      <c r="C11" s="7" t="s">
        <v>852</v>
      </c>
      <c r="D11" s="7" t="s">
        <v>853</v>
      </c>
      <c r="E11" s="7" t="s">
        <v>854</v>
      </c>
      <c r="F11" s="7" t="s">
        <v>855</v>
      </c>
      <c r="G11" s="7" t="s">
        <v>856</v>
      </c>
      <c r="H11" s="7" t="s">
        <v>857</v>
      </c>
      <c r="I11" s="7" t="s">
        <v>858</v>
      </c>
      <c r="J11" s="7" t="s">
        <v>557</v>
      </c>
    </row>
    <row r="12" spans="1:10" ht="37.25" customHeight="1">
      <c r="A12" s="6" t="s">
        <v>859</v>
      </c>
      <c r="B12" s="6" t="s">
        <v>321</v>
      </c>
      <c r="C12" s="7" t="s">
        <v>860</v>
      </c>
      <c r="D12" s="7" t="s">
        <v>275</v>
      </c>
      <c r="E12" s="7" t="s">
        <v>861</v>
      </c>
      <c r="F12" s="7" t="s">
        <v>862</v>
      </c>
      <c r="G12" s="7" t="s">
        <v>863</v>
      </c>
      <c r="H12" s="7" t="s">
        <v>864</v>
      </c>
      <c r="I12" s="7" t="s">
        <v>865</v>
      </c>
      <c r="J12" s="7" t="s">
        <v>866</v>
      </c>
    </row>
    <row r="13" spans="1:10" ht="37.25" customHeight="1">
      <c r="A13" s="6" t="s">
        <v>867</v>
      </c>
      <c r="B13" s="6" t="s">
        <v>321</v>
      </c>
      <c r="C13" s="7" t="s">
        <v>868</v>
      </c>
      <c r="D13" s="7" t="s">
        <v>827</v>
      </c>
      <c r="E13" s="7" t="s">
        <v>238</v>
      </c>
      <c r="F13" s="7" t="s">
        <v>869</v>
      </c>
      <c r="G13" s="7" t="s">
        <v>870</v>
      </c>
      <c r="H13" s="7" t="s">
        <v>871</v>
      </c>
      <c r="I13" s="7" t="s">
        <v>872</v>
      </c>
      <c r="J13" s="7" t="s">
        <v>873</v>
      </c>
    </row>
    <row r="14" spans="1:10" ht="37.25" customHeight="1">
      <c r="A14" s="6" t="s">
        <v>874</v>
      </c>
      <c r="B14" s="6" t="s">
        <v>875</v>
      </c>
      <c r="C14" s="7" t="s">
        <v>876</v>
      </c>
      <c r="D14" s="7" t="s">
        <v>877</v>
      </c>
      <c r="E14" s="7" t="s">
        <v>878</v>
      </c>
      <c r="F14" s="7" t="s">
        <v>879</v>
      </c>
      <c r="G14" s="7" t="s">
        <v>880</v>
      </c>
      <c r="H14" s="7" t="s">
        <v>881</v>
      </c>
      <c r="I14" s="7" t="s">
        <v>882</v>
      </c>
      <c r="J14" s="7" t="s">
        <v>883</v>
      </c>
    </row>
    <row r="15" spans="1:10" ht="37.25" customHeight="1">
      <c r="A15" s="6" t="s">
        <v>884</v>
      </c>
      <c r="B15" s="6" t="s">
        <v>885</v>
      </c>
      <c r="C15" s="7" t="s">
        <v>877</v>
      </c>
      <c r="D15" s="7" t="s">
        <v>886</v>
      </c>
      <c r="E15" s="7" t="s">
        <v>887</v>
      </c>
      <c r="F15" s="7" t="s">
        <v>888</v>
      </c>
      <c r="G15" s="7" t="s">
        <v>889</v>
      </c>
      <c r="H15" s="7" t="s">
        <v>890</v>
      </c>
      <c r="I15" s="7" t="s">
        <v>891</v>
      </c>
      <c r="J15" s="7" t="s">
        <v>892</v>
      </c>
    </row>
    <row r="16" spans="1:10" ht="15">
      <c r="A16" s="17"/>
      <c r="B16" s="1"/>
      <c r="C16" s="1"/>
      <c r="D16" s="1"/>
      <c r="E16" s="1"/>
      <c r="F16" s="1"/>
      <c r="G16" s="1"/>
      <c r="H16" s="1"/>
      <c r="I16" s="1"/>
      <c r="J16" s="1"/>
    </row>
    <row r="17" spans="1:10" ht="15">
      <c r="A17" s="17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57" t="s">
        <v>893</v>
      </c>
      <c r="B18" s="57"/>
      <c r="C18" s="57"/>
      <c r="D18" s="57"/>
      <c r="E18" s="57"/>
      <c r="F18" s="57"/>
      <c r="G18" s="57"/>
      <c r="H18" s="57"/>
      <c r="I18" s="57"/>
      <c r="J18" s="57"/>
    </row>
    <row r="19" spans="1:10">
      <c r="A19" s="58" t="s">
        <v>894</v>
      </c>
      <c r="B19" s="59"/>
      <c r="C19" s="59"/>
      <c r="D19" s="59"/>
      <c r="E19" s="59"/>
      <c r="F19" s="59"/>
      <c r="G19" s="59"/>
      <c r="H19" s="59"/>
      <c r="I19" s="59"/>
      <c r="J19" s="59"/>
    </row>
    <row r="20" spans="1:10">
      <c r="A20" s="58"/>
      <c r="B20" s="59"/>
      <c r="C20" s="59"/>
      <c r="D20" s="59"/>
      <c r="E20" s="59"/>
      <c r="F20" s="59"/>
      <c r="G20" s="59"/>
      <c r="H20" s="59"/>
      <c r="I20" s="59"/>
      <c r="J20" s="59"/>
    </row>
    <row r="21" spans="1:10">
      <c r="A21" s="58"/>
      <c r="B21" s="59"/>
      <c r="C21" s="59"/>
      <c r="D21" s="59"/>
      <c r="E21" s="59"/>
      <c r="F21" s="59"/>
      <c r="G21" s="59"/>
      <c r="H21" s="59"/>
      <c r="I21" s="59"/>
      <c r="J21" s="59"/>
    </row>
    <row r="22" spans="1:10" ht="15">
      <c r="A22" s="17"/>
      <c r="B22" s="1"/>
      <c r="C22" s="1"/>
      <c r="D22" s="1"/>
      <c r="E22" s="1"/>
      <c r="F22" s="1"/>
      <c r="G22" s="1"/>
      <c r="H22" s="1"/>
      <c r="I22" s="1"/>
      <c r="J22" s="1"/>
    </row>
    <row r="23" spans="1:10" ht="15">
      <c r="A23" s="17"/>
      <c r="B23" s="1"/>
      <c r="C23" s="1"/>
      <c r="D23" s="1"/>
      <c r="E23" s="1"/>
      <c r="F23" s="1"/>
      <c r="G23" s="1"/>
      <c r="H23" s="1"/>
      <c r="I23" s="1"/>
      <c r="J23" s="1"/>
    </row>
    <row r="24" spans="1:10" ht="15">
      <c r="A24" s="17"/>
      <c r="B24" s="1"/>
      <c r="C24" s="1"/>
      <c r="D24" s="1"/>
      <c r="E24" s="1"/>
      <c r="F24" s="1"/>
      <c r="G24" s="1"/>
      <c r="H24" s="1"/>
      <c r="I24" s="1"/>
      <c r="J24" s="1"/>
    </row>
    <row r="25" spans="1:10" ht="15">
      <c r="A25" s="17"/>
      <c r="B25" s="1"/>
      <c r="C25" s="1"/>
      <c r="D25" s="1"/>
      <c r="E25" s="1"/>
      <c r="F25" s="1"/>
      <c r="G25" s="1"/>
      <c r="H25" s="1"/>
      <c r="I25" s="1"/>
      <c r="J25" s="1"/>
    </row>
    <row r="26" spans="1:10" ht="15">
      <c r="A26" s="17"/>
      <c r="B26" s="1"/>
      <c r="C26" s="1"/>
      <c r="D26" s="1"/>
      <c r="E26" s="1"/>
      <c r="F26" s="1"/>
      <c r="G26" s="1"/>
      <c r="H26" s="1"/>
      <c r="I26" s="1"/>
      <c r="J26" s="1"/>
    </row>
    <row r="27" spans="1:10" ht="15">
      <c r="A27" s="17"/>
      <c r="B27" s="1"/>
      <c r="C27" s="1"/>
      <c r="D27" s="1"/>
      <c r="E27" s="1"/>
      <c r="F27" s="1"/>
      <c r="G27" s="1"/>
      <c r="H27" s="1"/>
      <c r="I27" s="1"/>
      <c r="J27" s="1"/>
    </row>
    <row r="28" spans="1:10" ht="15">
      <c r="A28" s="17"/>
      <c r="B28" s="1"/>
      <c r="C28" s="1"/>
      <c r="D28" s="1"/>
      <c r="E28" s="1"/>
      <c r="F28" s="1"/>
      <c r="G28" s="1"/>
      <c r="H28" s="1"/>
      <c r="I28" s="1"/>
      <c r="J28" s="1"/>
    </row>
    <row r="29" spans="1:10" ht="15">
      <c r="A29" s="17"/>
      <c r="B29" s="1"/>
      <c r="C29" s="1"/>
      <c r="D29" s="1"/>
      <c r="E29" s="1"/>
      <c r="F29" s="1"/>
      <c r="G29" s="1"/>
      <c r="H29" s="1"/>
      <c r="I29" s="1"/>
      <c r="J29" s="1"/>
    </row>
    <row r="30" spans="1:10" ht="15">
      <c r="A30" s="17"/>
      <c r="B30" s="1"/>
      <c r="C30" s="1"/>
      <c r="D30" s="1"/>
      <c r="E30" s="1"/>
      <c r="F30" s="1"/>
      <c r="G30" s="1"/>
      <c r="H30" s="1"/>
      <c r="I30" s="1"/>
      <c r="J30" s="1"/>
    </row>
    <row r="31" spans="1:10" ht="15">
      <c r="A31" s="17"/>
      <c r="B31" s="1"/>
      <c r="C31" s="1"/>
      <c r="D31" s="1"/>
      <c r="E31" s="1"/>
      <c r="F31" s="1"/>
      <c r="G31" s="1"/>
      <c r="H31" s="1"/>
      <c r="I31" s="1"/>
      <c r="J31" s="1"/>
    </row>
    <row r="32" spans="1:10" ht="15">
      <c r="A32" s="17"/>
      <c r="B32" s="1"/>
      <c r="C32" s="1"/>
      <c r="D32" s="1"/>
      <c r="E32" s="1"/>
      <c r="F32" s="1"/>
      <c r="G32" s="1"/>
      <c r="H32" s="1"/>
      <c r="I32" s="1"/>
      <c r="J32" s="1"/>
    </row>
    <row r="33" spans="1:10" ht="15">
      <c r="A33" s="17"/>
      <c r="B33" s="1"/>
      <c r="C33" s="1"/>
      <c r="D33" s="1"/>
      <c r="E33" s="1"/>
      <c r="F33" s="1"/>
      <c r="G33" s="1"/>
      <c r="H33" s="1"/>
      <c r="I33" s="1"/>
      <c r="J33" s="1"/>
    </row>
    <row r="34" spans="1:10" ht="15">
      <c r="A34" s="17"/>
      <c r="B34" s="1"/>
      <c r="C34" s="1"/>
      <c r="D34" s="1"/>
      <c r="E34" s="1"/>
      <c r="F34" s="1"/>
      <c r="G34" s="1"/>
      <c r="H34" s="1"/>
      <c r="I34" s="1"/>
      <c r="J34" s="1"/>
    </row>
    <row r="35" spans="1:10" ht="15">
      <c r="A35" s="17"/>
      <c r="B35" s="1"/>
      <c r="C35" s="1"/>
      <c r="D35" s="1"/>
      <c r="E35" s="1"/>
      <c r="F35" s="1"/>
      <c r="G35" s="1"/>
      <c r="H35" s="1"/>
      <c r="I35" s="1"/>
      <c r="J35" s="1"/>
    </row>
    <row r="36" spans="1:10" ht="15">
      <c r="A36" s="17"/>
      <c r="B36" s="1"/>
      <c r="C36" s="1"/>
      <c r="D36" s="1"/>
      <c r="E36" s="1"/>
      <c r="F36" s="1"/>
      <c r="G36" s="1"/>
      <c r="H36" s="1"/>
      <c r="I36" s="1"/>
      <c r="J36" s="1"/>
    </row>
    <row r="37" spans="1:10" ht="15">
      <c r="A37" s="17"/>
      <c r="B37" s="1"/>
      <c r="C37" s="1"/>
      <c r="D37" s="1"/>
      <c r="E37" s="1"/>
      <c r="F37" s="1"/>
      <c r="G37" s="1"/>
      <c r="H37" s="1"/>
      <c r="I37" s="1"/>
      <c r="J37" s="1"/>
    </row>
    <row r="38" spans="1:10" ht="15">
      <c r="A38" s="17"/>
      <c r="B38" s="1"/>
      <c r="C38" s="1"/>
      <c r="D38" s="1"/>
      <c r="E38" s="1"/>
      <c r="F38" s="1"/>
      <c r="G38" s="1"/>
      <c r="H38" s="1"/>
      <c r="I38" s="1"/>
      <c r="J38" s="1"/>
    </row>
    <row r="39" spans="1:10" ht="15">
      <c r="A39" s="17"/>
      <c r="B39" s="1"/>
      <c r="C39" s="1"/>
      <c r="D39" s="1"/>
      <c r="E39" s="1"/>
      <c r="F39" s="1"/>
      <c r="G39" s="1"/>
      <c r="H39" s="1"/>
      <c r="I39" s="1"/>
      <c r="J39" s="1"/>
    </row>
    <row r="40" spans="1:10" ht="15">
      <c r="A40" s="17"/>
      <c r="B40" s="1"/>
      <c r="C40" s="1"/>
      <c r="D40" s="1"/>
      <c r="E40" s="1"/>
      <c r="F40" s="1"/>
      <c r="G40" s="1"/>
      <c r="H40" s="1"/>
      <c r="I40" s="1"/>
      <c r="J40" s="1"/>
    </row>
    <row r="41" spans="1:10" ht="15">
      <c r="A41" s="17"/>
      <c r="B41" s="1"/>
      <c r="C41" s="1"/>
      <c r="D41" s="1"/>
      <c r="E41" s="1"/>
      <c r="F41" s="1"/>
      <c r="G41" s="1"/>
      <c r="H41" s="1"/>
      <c r="I41" s="1"/>
      <c r="J41" s="1"/>
    </row>
    <row r="42" spans="1:10" ht="15">
      <c r="A42" s="17"/>
      <c r="B42" s="1"/>
      <c r="C42" s="1"/>
      <c r="D42" s="1"/>
      <c r="E42" s="1"/>
      <c r="F42" s="1"/>
      <c r="G42" s="1"/>
      <c r="H42" s="1"/>
      <c r="I42" s="1"/>
      <c r="J42" s="1"/>
    </row>
    <row r="43" spans="1:10" ht="15">
      <c r="A43" s="17"/>
      <c r="B43" s="1"/>
      <c r="C43" s="1"/>
      <c r="D43" s="1"/>
      <c r="E43" s="1"/>
      <c r="F43" s="1"/>
      <c r="G43" s="1"/>
      <c r="H43" s="1"/>
      <c r="I43" s="1"/>
      <c r="J43" s="1"/>
    </row>
    <row r="44" spans="1:10" ht="15">
      <c r="A44" s="17"/>
      <c r="B44" s="1"/>
      <c r="C44" s="1"/>
      <c r="D44" s="1"/>
      <c r="E44" s="1"/>
      <c r="F44" s="1"/>
      <c r="G44" s="1"/>
      <c r="H44" s="1"/>
      <c r="I44" s="1"/>
      <c r="J44" s="1"/>
    </row>
    <row r="45" spans="1:10" ht="15">
      <c r="A45" s="17"/>
      <c r="B45" s="1"/>
      <c r="C45" s="1"/>
      <c r="D45" s="1"/>
      <c r="E45" s="1"/>
      <c r="F45" s="1"/>
      <c r="G45" s="1"/>
      <c r="H45" s="1"/>
      <c r="I45" s="1"/>
      <c r="J45" s="1"/>
    </row>
    <row r="46" spans="1:10" ht="15">
      <c r="A46" s="17"/>
      <c r="B46" s="1"/>
      <c r="C46" s="1"/>
      <c r="D46" s="1"/>
      <c r="E46" s="1"/>
      <c r="F46" s="1"/>
      <c r="G46" s="1"/>
      <c r="H46" s="1"/>
      <c r="I46" s="1"/>
      <c r="J46" s="1"/>
    </row>
    <row r="47" spans="1:10" ht="15">
      <c r="A47" s="17"/>
      <c r="B47" s="1"/>
      <c r="C47" s="1"/>
      <c r="D47" s="1"/>
      <c r="E47" s="1"/>
      <c r="F47" s="1"/>
      <c r="G47" s="1"/>
      <c r="H47" s="1"/>
      <c r="I47" s="1"/>
      <c r="J47" s="1"/>
    </row>
    <row r="48" spans="1:10" ht="15">
      <c r="A48" s="17"/>
      <c r="B48" s="1"/>
      <c r="C48" s="1"/>
      <c r="D48" s="1"/>
      <c r="E48" s="1"/>
      <c r="F48" s="1"/>
      <c r="G48" s="1"/>
      <c r="H48" s="1"/>
      <c r="I48" s="1"/>
      <c r="J48" s="1"/>
    </row>
    <row r="49" spans="1:10" ht="15">
      <c r="A49" s="17"/>
      <c r="B49" s="1"/>
      <c r="C49" s="1"/>
      <c r="D49" s="1"/>
      <c r="E49" s="1"/>
      <c r="F49" s="1"/>
      <c r="G49" s="1"/>
      <c r="H49" s="1"/>
      <c r="I49" s="1"/>
      <c r="J49" s="1"/>
    </row>
    <row r="50" spans="1:10" ht="15">
      <c r="A50" s="17"/>
      <c r="B50" s="1"/>
      <c r="C50" s="1"/>
      <c r="D50" s="1"/>
      <c r="E50" s="1"/>
      <c r="F50" s="1"/>
      <c r="G50" s="1"/>
      <c r="H50" s="1"/>
      <c r="I50" s="1"/>
      <c r="J50" s="1"/>
    </row>
    <row r="51" spans="1:10" ht="15">
      <c r="A51" s="17"/>
      <c r="B51" s="1"/>
      <c r="C51" s="1"/>
      <c r="D51" s="1"/>
      <c r="E51" s="1"/>
      <c r="F51" s="1"/>
      <c r="G51" s="1"/>
      <c r="H51" s="1"/>
      <c r="I51" s="1"/>
      <c r="J51" s="1"/>
    </row>
    <row r="52" spans="1:10" ht="15">
      <c r="A52" s="17"/>
      <c r="B52" s="1"/>
      <c r="C52" s="1"/>
      <c r="D52" s="1"/>
      <c r="E52" s="1"/>
      <c r="F52" s="1"/>
      <c r="G52" s="1"/>
      <c r="H52" s="1"/>
      <c r="I52" s="1"/>
      <c r="J52" s="1"/>
    </row>
    <row r="53" spans="1:10" ht="15">
      <c r="A53" s="17"/>
      <c r="B53" s="1"/>
      <c r="C53" s="1"/>
      <c r="D53" s="1"/>
      <c r="E53" s="1"/>
      <c r="F53" s="1"/>
      <c r="G53" s="1"/>
      <c r="H53" s="1"/>
      <c r="I53" s="1"/>
      <c r="J53" s="1"/>
    </row>
    <row r="54" spans="1:10" ht="15">
      <c r="A54" s="17"/>
      <c r="B54" s="1"/>
      <c r="C54" s="1"/>
      <c r="D54" s="1"/>
      <c r="E54" s="1"/>
      <c r="F54" s="1"/>
      <c r="G54" s="1"/>
      <c r="H54" s="1"/>
      <c r="I54" s="1"/>
      <c r="J54" s="1"/>
    </row>
    <row r="55" spans="1:10" ht="15">
      <c r="A55" s="17"/>
      <c r="B55" s="1"/>
      <c r="C55" s="1"/>
      <c r="D55" s="1"/>
      <c r="E55" s="1"/>
      <c r="F55" s="1"/>
      <c r="G55" s="1"/>
      <c r="H55" s="1"/>
      <c r="I55" s="1"/>
      <c r="J55" s="1"/>
    </row>
    <row r="56" spans="1:10" ht="15">
      <c r="A56" s="17"/>
      <c r="B56" s="1"/>
      <c r="C56" s="1"/>
      <c r="D56" s="1"/>
      <c r="E56" s="1"/>
      <c r="F56" s="1"/>
      <c r="G56" s="1"/>
      <c r="H56" s="1"/>
      <c r="I56" s="1"/>
      <c r="J56" s="1"/>
    </row>
    <row r="57" spans="1:10" ht="15">
      <c r="A57" s="17"/>
      <c r="B57" s="1"/>
      <c r="C57" s="1"/>
      <c r="D57" s="1"/>
      <c r="E57" s="1"/>
      <c r="F57" s="1"/>
      <c r="G57" s="1"/>
      <c r="H57" s="1"/>
      <c r="I57" s="1"/>
      <c r="J57" s="1"/>
    </row>
    <row r="58" spans="1:10" ht="15">
      <c r="A58" s="17"/>
      <c r="B58" s="1"/>
      <c r="C58" s="1"/>
      <c r="D58" s="1"/>
      <c r="E58" s="1"/>
      <c r="F58" s="1"/>
      <c r="G58" s="1"/>
      <c r="H58" s="1"/>
      <c r="I58" s="1"/>
      <c r="J58" s="1"/>
    </row>
    <row r="59" spans="1:10" ht="15">
      <c r="A59" s="17"/>
      <c r="B59" s="1"/>
      <c r="C59" s="1"/>
      <c r="D59" s="1"/>
      <c r="E59" s="1"/>
      <c r="F59" s="1"/>
      <c r="G59" s="1"/>
      <c r="H59" s="1"/>
      <c r="I59" s="1"/>
      <c r="J59" s="1"/>
    </row>
    <row r="60" spans="1:10" ht="15">
      <c r="A60" s="17"/>
      <c r="B60" s="1"/>
      <c r="C60" s="1"/>
      <c r="D60" s="1"/>
      <c r="E60" s="1"/>
      <c r="F60" s="1"/>
      <c r="G60" s="1"/>
      <c r="H60" s="1"/>
      <c r="I60" s="1"/>
      <c r="J60" s="1"/>
    </row>
    <row r="61" spans="1:10" ht="15">
      <c r="A61" s="17"/>
      <c r="B61" s="1"/>
      <c r="C61" s="1"/>
      <c r="D61" s="1"/>
      <c r="E61" s="1"/>
      <c r="F61" s="1"/>
      <c r="G61" s="1"/>
      <c r="H61" s="1"/>
      <c r="I61" s="1"/>
      <c r="J61" s="1"/>
    </row>
    <row r="62" spans="1:10" ht="15">
      <c r="A62" s="17"/>
      <c r="B62" s="1"/>
      <c r="C62" s="1"/>
      <c r="D62" s="1"/>
      <c r="E62" s="1"/>
      <c r="F62" s="1"/>
      <c r="G62" s="1"/>
      <c r="H62" s="1"/>
      <c r="I62" s="1"/>
      <c r="J62" s="1"/>
    </row>
    <row r="63" spans="1:10" ht="15">
      <c r="A63" s="17"/>
      <c r="B63" s="1"/>
      <c r="C63" s="1"/>
      <c r="D63" s="1"/>
      <c r="E63" s="1"/>
      <c r="F63" s="1"/>
      <c r="G63" s="1"/>
      <c r="H63" s="1"/>
      <c r="I63" s="1"/>
      <c r="J63" s="1"/>
    </row>
    <row r="64" spans="1:10" ht="15">
      <c r="A64" s="17"/>
      <c r="B64" s="1"/>
      <c r="C64" s="1"/>
      <c r="D64" s="1"/>
      <c r="E64" s="1"/>
      <c r="F64" s="1"/>
      <c r="G64" s="1"/>
      <c r="H64" s="1"/>
      <c r="I64" s="1"/>
      <c r="J64" s="1"/>
    </row>
    <row r="65" spans="1:10" ht="15">
      <c r="A65" s="17"/>
      <c r="B65" s="1"/>
      <c r="C65" s="1"/>
      <c r="D65" s="1"/>
      <c r="E65" s="1"/>
      <c r="F65" s="1"/>
      <c r="G65" s="1"/>
      <c r="H65" s="1"/>
      <c r="I65" s="1"/>
      <c r="J65" s="1"/>
    </row>
    <row r="66" spans="1:10" ht="15">
      <c r="A66" s="17"/>
      <c r="B66" s="1"/>
      <c r="C66" s="1"/>
      <c r="D66" s="1"/>
      <c r="E66" s="1"/>
      <c r="F66" s="1"/>
      <c r="G66" s="1"/>
      <c r="H66" s="1"/>
      <c r="I66" s="1"/>
      <c r="J66" s="1"/>
    </row>
    <row r="67" spans="1:10" ht="15">
      <c r="A67" s="17"/>
      <c r="B67" s="1"/>
      <c r="C67" s="1"/>
      <c r="D67" s="1"/>
      <c r="E67" s="1"/>
      <c r="F67" s="1"/>
      <c r="G67" s="1"/>
      <c r="H67" s="1"/>
      <c r="I67" s="1"/>
      <c r="J67" s="1"/>
    </row>
    <row r="68" spans="1:10" ht="15">
      <c r="A68" s="17"/>
      <c r="B68" s="1"/>
      <c r="C68" s="1"/>
      <c r="D68" s="1"/>
      <c r="E68" s="1"/>
      <c r="F68" s="1"/>
      <c r="G68" s="1"/>
      <c r="H68" s="1"/>
      <c r="I68" s="1"/>
      <c r="J68" s="1"/>
    </row>
    <row r="69" spans="1:10" ht="15">
      <c r="A69" s="17"/>
      <c r="B69" s="1"/>
      <c r="C69" s="1"/>
      <c r="D69" s="1"/>
      <c r="E69" s="1"/>
      <c r="F69" s="1"/>
      <c r="G69" s="1"/>
      <c r="H69" s="1"/>
      <c r="I69" s="1"/>
      <c r="J69" s="1"/>
    </row>
    <row r="70" spans="1:10" ht="15">
      <c r="A70" s="17"/>
      <c r="B70" s="1"/>
      <c r="C70" s="1"/>
      <c r="D70" s="1"/>
      <c r="E70" s="1"/>
      <c r="F70" s="1"/>
      <c r="G70" s="1"/>
      <c r="H70" s="1"/>
      <c r="I70" s="1"/>
      <c r="J70" s="1"/>
    </row>
    <row r="71" spans="1:10" ht="15">
      <c r="A71" s="17"/>
      <c r="B71" s="1"/>
      <c r="C71" s="1"/>
      <c r="D71" s="1"/>
      <c r="E71" s="1"/>
      <c r="F71" s="1"/>
      <c r="G71" s="1"/>
      <c r="H71" s="1"/>
      <c r="I71" s="1"/>
      <c r="J71" s="1"/>
    </row>
    <row r="72" spans="1:10" ht="15">
      <c r="A72" s="17"/>
      <c r="B72" s="1"/>
      <c r="C72" s="1"/>
      <c r="D72" s="1"/>
      <c r="E72" s="1"/>
      <c r="F72" s="1"/>
      <c r="G72" s="1"/>
      <c r="H72" s="1"/>
      <c r="I72" s="1"/>
      <c r="J72" s="1"/>
    </row>
    <row r="73" spans="1:10" ht="15">
      <c r="A73" s="17"/>
      <c r="B73" s="1"/>
      <c r="C73" s="1"/>
      <c r="D73" s="1"/>
      <c r="E73" s="1"/>
      <c r="F73" s="1"/>
      <c r="G73" s="1"/>
      <c r="H73" s="1"/>
      <c r="I73" s="1"/>
      <c r="J73" s="1"/>
    </row>
    <row r="74" spans="1:10" ht="15">
      <c r="A74" s="17"/>
      <c r="B74" s="1"/>
      <c r="C74" s="1"/>
      <c r="D74" s="1"/>
      <c r="E74" s="1"/>
      <c r="F74" s="1"/>
      <c r="G74" s="1"/>
      <c r="H74" s="1"/>
      <c r="I74" s="1"/>
      <c r="J74" s="1"/>
    </row>
    <row r="75" spans="1:10" ht="15">
      <c r="A75" s="17"/>
      <c r="B75" s="1"/>
      <c r="C75" s="1"/>
      <c r="D75" s="1"/>
      <c r="E75" s="1"/>
      <c r="F75" s="1"/>
      <c r="G75" s="1"/>
      <c r="H75" s="1"/>
      <c r="I75" s="1"/>
      <c r="J75" s="1"/>
    </row>
    <row r="76" spans="1:10" ht="15">
      <c r="A76" s="17"/>
      <c r="B76" s="1"/>
      <c r="C76" s="1"/>
      <c r="D76" s="1"/>
      <c r="E76" s="1"/>
      <c r="F76" s="1"/>
      <c r="G76" s="1"/>
      <c r="H76" s="1"/>
      <c r="I76" s="1"/>
      <c r="J76" s="1"/>
    </row>
    <row r="77" spans="1:10" ht="15">
      <c r="A77" s="17"/>
      <c r="B77" s="1"/>
      <c r="C77" s="1"/>
      <c r="D77" s="1"/>
      <c r="E77" s="1"/>
      <c r="F77" s="1"/>
      <c r="G77" s="1"/>
      <c r="H77" s="1"/>
      <c r="I77" s="1"/>
      <c r="J77" s="1"/>
    </row>
    <row r="78" spans="1:10" ht="15">
      <c r="A78" s="17"/>
      <c r="B78" s="1"/>
      <c r="C78" s="1"/>
      <c r="D78" s="1"/>
      <c r="E78" s="1"/>
      <c r="F78" s="1"/>
      <c r="G78" s="1"/>
      <c r="H78" s="1"/>
      <c r="I78" s="1"/>
      <c r="J78" s="1"/>
    </row>
    <row r="79" spans="1:10" ht="15">
      <c r="A79" s="17"/>
      <c r="B79" s="1"/>
      <c r="C79" s="1"/>
      <c r="D79" s="1"/>
      <c r="E79" s="1"/>
      <c r="F79" s="1"/>
      <c r="G79" s="1"/>
      <c r="H79" s="1"/>
      <c r="I79" s="1"/>
      <c r="J79" s="1"/>
    </row>
    <row r="80" spans="1:10" ht="15">
      <c r="A80" s="17"/>
      <c r="B80" s="1"/>
      <c r="C80" s="1"/>
      <c r="D80" s="1"/>
      <c r="E80" s="1"/>
      <c r="F80" s="1"/>
      <c r="G80" s="1"/>
      <c r="H80" s="1"/>
      <c r="I80" s="1"/>
      <c r="J80" s="1"/>
    </row>
    <row r="81" spans="1:10" ht="15">
      <c r="A81" s="17"/>
      <c r="B81" s="1"/>
      <c r="C81" s="1"/>
      <c r="D81" s="1"/>
      <c r="E81" s="1"/>
      <c r="F81" s="1"/>
      <c r="G81" s="1"/>
      <c r="H81" s="1"/>
      <c r="I81" s="1"/>
      <c r="J81" s="1"/>
    </row>
    <row r="82" spans="1:10" ht="15">
      <c r="A82" s="17"/>
      <c r="B82" s="1"/>
      <c r="C82" s="1"/>
      <c r="D82" s="1"/>
      <c r="E82" s="1"/>
      <c r="F82" s="1"/>
      <c r="G82" s="1"/>
      <c r="H82" s="1"/>
      <c r="I82" s="1"/>
      <c r="J82" s="1"/>
    </row>
    <row r="83" spans="1:10" ht="15">
      <c r="A83" s="17"/>
      <c r="B83" s="1"/>
      <c r="C83" s="1"/>
      <c r="D83" s="1"/>
      <c r="E83" s="1"/>
      <c r="F83" s="1"/>
      <c r="G83" s="1"/>
      <c r="H83" s="1"/>
      <c r="I83" s="1"/>
      <c r="J83" s="1"/>
    </row>
    <row r="84" spans="1:10" ht="15">
      <c r="A84" s="17"/>
      <c r="B84" s="1"/>
      <c r="C84" s="1"/>
      <c r="D84" s="1"/>
      <c r="E84" s="1"/>
      <c r="F84" s="1"/>
      <c r="G84" s="1"/>
      <c r="H84" s="1"/>
      <c r="I84" s="1"/>
      <c r="J84" s="1"/>
    </row>
    <row r="85" spans="1:10" ht="15">
      <c r="A85" s="17"/>
      <c r="B85" s="1"/>
      <c r="C85" s="1"/>
      <c r="D85" s="1"/>
      <c r="E85" s="1"/>
      <c r="F85" s="1"/>
      <c r="G85" s="1"/>
      <c r="H85" s="1"/>
      <c r="I85" s="1"/>
      <c r="J85" s="1"/>
    </row>
    <row r="86" spans="1:10" ht="15">
      <c r="A86" s="17"/>
      <c r="B86" s="1"/>
      <c r="C86" s="1"/>
      <c r="D86" s="1"/>
      <c r="E86" s="1"/>
      <c r="F86" s="1"/>
      <c r="G86" s="1"/>
      <c r="H86" s="1"/>
      <c r="I86" s="1"/>
      <c r="J86" s="1"/>
    </row>
    <row r="87" spans="1:10" ht="15">
      <c r="A87" s="17"/>
      <c r="B87" s="1"/>
      <c r="C87" s="1"/>
      <c r="D87" s="1"/>
      <c r="E87" s="1"/>
      <c r="F87" s="1"/>
      <c r="G87" s="1"/>
      <c r="H87" s="1"/>
      <c r="I87" s="1"/>
      <c r="J87" s="1"/>
    </row>
    <row r="88" spans="1:10" ht="15">
      <c r="A88" s="17"/>
      <c r="B88" s="1"/>
      <c r="C88" s="1"/>
      <c r="D88" s="1"/>
      <c r="E88" s="1"/>
      <c r="F88" s="1"/>
      <c r="G88" s="1"/>
      <c r="H88" s="1"/>
      <c r="I88" s="1"/>
      <c r="J88" s="1"/>
    </row>
    <row r="89" spans="1:10" ht="15">
      <c r="A89" s="17"/>
      <c r="B89" s="1"/>
      <c r="C89" s="1"/>
      <c r="D89" s="1"/>
      <c r="E89" s="1"/>
      <c r="F89" s="1"/>
      <c r="G89" s="1"/>
      <c r="H89" s="1"/>
      <c r="I89" s="1"/>
      <c r="J89" s="1"/>
    </row>
    <row r="90" spans="1:10" ht="15">
      <c r="A90" s="17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9"/>
    </row>
    <row r="92" spans="1:10">
      <c r="A92" s="19"/>
    </row>
    <row r="93" spans="1:10">
      <c r="A93" s="19"/>
    </row>
    <row r="94" spans="1:10">
      <c r="A94" s="19"/>
    </row>
    <row r="95" spans="1:10">
      <c r="A95" s="19"/>
    </row>
    <row r="96" spans="1:10">
      <c r="A96" s="19"/>
    </row>
    <row r="97" spans="1:1">
      <c r="A97" s="19"/>
    </row>
    <row r="98" spans="1:1">
      <c r="A98" s="19"/>
    </row>
    <row r="99" spans="1:1">
      <c r="A99" s="19"/>
    </row>
    <row r="100" spans="1:1">
      <c r="A100" s="19"/>
    </row>
  </sheetData>
  <mergeCells count="4">
    <mergeCell ref="D1:J2"/>
    <mergeCell ref="D3:J3"/>
    <mergeCell ref="A18:J18"/>
    <mergeCell ref="A19:J21"/>
  </mergeCells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0"/>
  <sheetViews>
    <sheetView workbookViewId="0"/>
  </sheetViews>
  <sheetFormatPr baseColWidth="10" defaultColWidth="8.83203125" defaultRowHeight="14"/>
  <cols>
    <col min="1" max="2" width="34" customWidth="1"/>
    <col min="3" max="3" width="32" customWidth="1"/>
    <col min="4" max="4" width="14" customWidth="1"/>
    <col min="5" max="5" width="24" customWidth="1"/>
    <col min="6" max="6" width="18" customWidth="1"/>
  </cols>
  <sheetData>
    <row r="1" spans="1:6" ht="20" customHeight="1">
      <c r="A1" s="17"/>
      <c r="B1" s="1"/>
      <c r="C1" s="1"/>
      <c r="D1" s="40" t="s">
        <v>895</v>
      </c>
      <c r="E1" s="40"/>
      <c r="F1" s="40"/>
    </row>
    <row r="2" spans="1:6" ht="15">
      <c r="A2" s="17"/>
      <c r="B2" s="1"/>
      <c r="C2" s="1"/>
      <c r="D2" s="40"/>
      <c r="E2" s="40"/>
      <c r="F2" s="40"/>
    </row>
    <row r="3" spans="1:6" ht="15">
      <c r="A3" s="17"/>
      <c r="B3" s="1"/>
      <c r="C3" s="1"/>
      <c r="D3" s="41" t="s">
        <v>896</v>
      </c>
      <c r="E3" s="41"/>
      <c r="F3" s="41"/>
    </row>
    <row r="4" spans="1:6" ht="15">
      <c r="A4" s="17"/>
      <c r="B4" s="1"/>
      <c r="C4" s="1"/>
      <c r="D4" s="1"/>
      <c r="E4" s="1"/>
      <c r="F4" s="1"/>
    </row>
    <row r="5" spans="1:6" ht="10.75" customHeight="1">
      <c r="A5" s="18"/>
      <c r="B5" s="2"/>
      <c r="C5" s="2"/>
      <c r="D5" s="2"/>
      <c r="E5" s="2"/>
      <c r="F5" s="2"/>
    </row>
    <row r="6" spans="1:6" ht="37.25" customHeight="1">
      <c r="A6" s="3" t="s">
        <v>897</v>
      </c>
      <c r="B6" s="3" t="s">
        <v>898</v>
      </c>
      <c r="C6" s="3" t="s">
        <v>899</v>
      </c>
      <c r="D6" s="3" t="s">
        <v>31</v>
      </c>
      <c r="E6" s="3" t="s">
        <v>32</v>
      </c>
      <c r="F6" s="3" t="s">
        <v>900</v>
      </c>
    </row>
    <row r="7" spans="1:6" ht="37.25" customHeight="1">
      <c r="A7" s="6" t="s">
        <v>103</v>
      </c>
      <c r="B7" s="6" t="s">
        <v>153</v>
      </c>
      <c r="C7" s="7" t="s">
        <v>118</v>
      </c>
      <c r="D7" s="7" t="s">
        <v>36</v>
      </c>
      <c r="E7" s="7" t="s">
        <v>37</v>
      </c>
      <c r="F7" s="7" t="s">
        <v>178</v>
      </c>
    </row>
    <row r="8" spans="1:6" ht="37.25" customHeight="1">
      <c r="A8" s="6" t="s">
        <v>105</v>
      </c>
      <c r="B8" s="6" t="s">
        <v>155</v>
      </c>
      <c r="C8" s="7" t="s">
        <v>901</v>
      </c>
      <c r="D8" s="7" t="s">
        <v>479</v>
      </c>
      <c r="E8" s="7" t="s">
        <v>198</v>
      </c>
      <c r="F8" s="7" t="s">
        <v>38</v>
      </c>
    </row>
    <row r="9" spans="1:6" ht="37.25" customHeight="1">
      <c r="A9" s="6" t="s">
        <v>470</v>
      </c>
      <c r="B9" s="6" t="s">
        <v>157</v>
      </c>
      <c r="C9" s="7" t="s">
        <v>124</v>
      </c>
      <c r="D9" s="7"/>
      <c r="E9" s="7" t="s">
        <v>216</v>
      </c>
      <c r="F9" s="7" t="s">
        <v>208</v>
      </c>
    </row>
    <row r="10" spans="1:6" ht="37.25" customHeight="1">
      <c r="A10" s="6" t="s">
        <v>345</v>
      </c>
      <c r="B10" s="6" t="s">
        <v>662</v>
      </c>
      <c r="C10" s="7" t="s">
        <v>377</v>
      </c>
      <c r="D10" s="7"/>
      <c r="E10" s="7" t="s">
        <v>244</v>
      </c>
      <c r="F10" s="7"/>
    </row>
    <row r="11" spans="1:6" ht="37.25" customHeight="1">
      <c r="A11" s="6" t="s">
        <v>353</v>
      </c>
      <c r="B11" s="6" t="s">
        <v>673</v>
      </c>
      <c r="C11" s="7" t="s">
        <v>902</v>
      </c>
      <c r="D11" s="7"/>
      <c r="E11" s="7" t="s">
        <v>903</v>
      </c>
      <c r="F11" s="7"/>
    </row>
    <row r="12" spans="1:6" ht="37.25" customHeight="1">
      <c r="A12" s="6" t="s">
        <v>499</v>
      </c>
      <c r="B12" s="6" t="s">
        <v>678</v>
      </c>
      <c r="C12" s="7" t="s">
        <v>131</v>
      </c>
      <c r="D12" s="7"/>
      <c r="E12" s="7"/>
      <c r="F12" s="7"/>
    </row>
    <row r="13" spans="1:6" ht="37.25" customHeight="1">
      <c r="A13" s="6" t="s">
        <v>106</v>
      </c>
      <c r="B13" s="6" t="s">
        <v>686</v>
      </c>
      <c r="C13" s="7" t="s">
        <v>381</v>
      </c>
      <c r="D13" s="7"/>
      <c r="E13" s="7"/>
      <c r="F13" s="7"/>
    </row>
    <row r="14" spans="1:6" ht="37.25" customHeight="1">
      <c r="A14" s="6" t="s">
        <v>516</v>
      </c>
      <c r="B14" s="6" t="s">
        <v>698</v>
      </c>
      <c r="C14" s="7" t="s">
        <v>904</v>
      </c>
      <c r="D14" s="7"/>
      <c r="E14" s="7"/>
      <c r="F14" s="7"/>
    </row>
    <row r="15" spans="1:6" ht="37.25" customHeight="1">
      <c r="A15" s="6" t="s">
        <v>526</v>
      </c>
      <c r="B15" s="6" t="s">
        <v>709</v>
      </c>
      <c r="C15" s="7" t="s">
        <v>905</v>
      </c>
      <c r="D15" s="7"/>
      <c r="E15" s="7"/>
      <c r="F15" s="7"/>
    </row>
    <row r="16" spans="1:6" ht="37.25" customHeight="1">
      <c r="A16" s="6" t="s">
        <v>358</v>
      </c>
      <c r="B16" s="6" t="s">
        <v>390</v>
      </c>
      <c r="C16" s="7" t="s">
        <v>906</v>
      </c>
      <c r="D16" s="7"/>
      <c r="E16" s="7"/>
      <c r="F16" s="7"/>
    </row>
    <row r="17" spans="1:6" ht="37.25" customHeight="1">
      <c r="A17" s="6" t="s">
        <v>544</v>
      </c>
      <c r="B17" s="6" t="s">
        <v>728</v>
      </c>
      <c r="C17" s="7" t="s">
        <v>144</v>
      </c>
      <c r="D17" s="7"/>
      <c r="E17" s="7"/>
      <c r="F17" s="7"/>
    </row>
    <row r="18" spans="1:6" ht="37.25" customHeight="1">
      <c r="A18" s="6" t="s">
        <v>554</v>
      </c>
      <c r="B18" s="6"/>
      <c r="C18" s="7" t="s">
        <v>907</v>
      </c>
      <c r="D18" s="7"/>
      <c r="E18" s="7"/>
      <c r="F18" s="7"/>
    </row>
    <row r="19" spans="1:6" ht="37.25" customHeight="1">
      <c r="A19" s="6" t="s">
        <v>108</v>
      </c>
      <c r="B19" s="6"/>
      <c r="C19" s="7" t="s">
        <v>908</v>
      </c>
      <c r="D19" s="7"/>
      <c r="E19" s="7"/>
      <c r="F19" s="7"/>
    </row>
    <row r="20" spans="1:6" ht="37.25" customHeight="1">
      <c r="A20" s="6" t="s">
        <v>109</v>
      </c>
      <c r="B20" s="6"/>
      <c r="C20" s="7" t="s">
        <v>909</v>
      </c>
      <c r="D20" s="7"/>
      <c r="E20" s="7"/>
      <c r="F20" s="7"/>
    </row>
    <row r="21" spans="1:6" ht="37.25" customHeight="1">
      <c r="A21" s="6" t="s">
        <v>581</v>
      </c>
      <c r="B21" s="6"/>
      <c r="C21" s="7" t="s">
        <v>910</v>
      </c>
      <c r="D21" s="7"/>
      <c r="E21" s="7"/>
      <c r="F21" s="7"/>
    </row>
    <row r="22" spans="1:6" ht="37.25" customHeight="1">
      <c r="A22" s="6" t="s">
        <v>591</v>
      </c>
      <c r="B22" s="6"/>
      <c r="C22" s="7" t="s">
        <v>138</v>
      </c>
      <c r="D22" s="7"/>
      <c r="E22" s="7"/>
      <c r="F22" s="7"/>
    </row>
    <row r="23" spans="1:6" ht="37.25" customHeight="1">
      <c r="A23" s="6" t="s">
        <v>365</v>
      </c>
      <c r="B23" s="6"/>
      <c r="C23" s="7" t="s">
        <v>911</v>
      </c>
      <c r="D23" s="7"/>
      <c r="E23" s="7"/>
      <c r="F23" s="7"/>
    </row>
    <row r="24" spans="1:6" ht="37.25" customHeight="1">
      <c r="A24" s="6" t="s">
        <v>605</v>
      </c>
      <c r="B24" s="6"/>
      <c r="C24" s="7" t="s">
        <v>912</v>
      </c>
      <c r="D24" s="7"/>
      <c r="E24" s="7"/>
      <c r="F24" s="7"/>
    </row>
    <row r="25" spans="1:6" ht="37.25" customHeight="1">
      <c r="A25" s="6" t="s">
        <v>614</v>
      </c>
      <c r="B25" s="6"/>
      <c r="C25" s="7"/>
      <c r="D25" s="7"/>
      <c r="E25" s="7"/>
      <c r="F25" s="7"/>
    </row>
    <row r="26" spans="1:6" ht="37.25" customHeight="1">
      <c r="A26" s="6" t="s">
        <v>622</v>
      </c>
      <c r="B26" s="6"/>
      <c r="C26" s="7"/>
      <c r="D26" s="7"/>
      <c r="E26" s="7"/>
      <c r="F26" s="7"/>
    </row>
    <row r="27" spans="1:6" ht="15">
      <c r="A27" s="17"/>
      <c r="B27" s="1"/>
      <c r="C27" s="1"/>
      <c r="D27" s="1"/>
      <c r="E27" s="1"/>
      <c r="F27" s="1"/>
    </row>
    <row r="28" spans="1:6" ht="15">
      <c r="A28" s="17"/>
      <c r="B28" s="1"/>
      <c r="C28" s="1"/>
      <c r="D28" s="1"/>
      <c r="E28" s="1"/>
      <c r="F28" s="1"/>
    </row>
    <row r="29" spans="1:6" ht="15">
      <c r="A29" s="17"/>
      <c r="B29" s="1"/>
      <c r="C29" s="1"/>
      <c r="D29" s="1"/>
      <c r="E29" s="1"/>
      <c r="F29" s="1"/>
    </row>
    <row r="30" spans="1:6" ht="15">
      <c r="A30" s="17"/>
      <c r="B30" s="1"/>
      <c r="C30" s="1"/>
      <c r="D30" s="1"/>
      <c r="E30" s="1"/>
      <c r="F30" s="1"/>
    </row>
    <row r="31" spans="1:6" ht="15">
      <c r="A31" s="17"/>
      <c r="B31" s="1"/>
      <c r="C31" s="1"/>
      <c r="D31" s="1"/>
      <c r="E31" s="1"/>
      <c r="F31" s="1"/>
    </row>
    <row r="32" spans="1:6" ht="15">
      <c r="A32" s="17"/>
      <c r="B32" s="1"/>
      <c r="C32" s="1"/>
      <c r="D32" s="1"/>
      <c r="E32" s="1"/>
      <c r="F32" s="1"/>
    </row>
    <row r="33" spans="1:6" ht="15">
      <c r="A33" s="17"/>
      <c r="B33" s="1"/>
      <c r="C33" s="1"/>
      <c r="D33" s="1"/>
      <c r="E33" s="1"/>
      <c r="F33" s="1"/>
    </row>
    <row r="34" spans="1:6" ht="15">
      <c r="A34" s="17"/>
      <c r="B34" s="1"/>
      <c r="C34" s="1"/>
      <c r="D34" s="1"/>
      <c r="E34" s="1"/>
      <c r="F34" s="1"/>
    </row>
    <row r="35" spans="1:6" ht="15">
      <c r="A35" s="17"/>
      <c r="B35" s="1"/>
      <c r="C35" s="1"/>
      <c r="D35" s="1"/>
      <c r="E35" s="1"/>
      <c r="F35" s="1"/>
    </row>
    <row r="36" spans="1:6" ht="15">
      <c r="A36" s="17"/>
      <c r="B36" s="1"/>
      <c r="C36" s="1"/>
      <c r="D36" s="1"/>
      <c r="E36" s="1"/>
      <c r="F36" s="1"/>
    </row>
    <row r="37" spans="1:6" ht="15">
      <c r="A37" s="17"/>
      <c r="B37" s="1"/>
      <c r="C37" s="1"/>
      <c r="D37" s="1"/>
      <c r="E37" s="1"/>
      <c r="F37" s="1"/>
    </row>
    <row r="38" spans="1:6" ht="15">
      <c r="A38" s="17"/>
      <c r="B38" s="1"/>
      <c r="C38" s="1"/>
      <c r="D38" s="1"/>
      <c r="E38" s="1"/>
      <c r="F38" s="1"/>
    </row>
    <row r="39" spans="1:6" ht="15">
      <c r="A39" s="17"/>
      <c r="B39" s="1"/>
      <c r="C39" s="1"/>
      <c r="D39" s="1"/>
      <c r="E39" s="1"/>
      <c r="F39" s="1"/>
    </row>
    <row r="40" spans="1:6" ht="15">
      <c r="A40" s="17"/>
      <c r="B40" s="1"/>
      <c r="C40" s="1"/>
      <c r="D40" s="1"/>
      <c r="E40" s="1"/>
      <c r="F40" s="1"/>
    </row>
    <row r="41" spans="1:6" ht="15">
      <c r="A41" s="17"/>
      <c r="B41" s="1"/>
      <c r="C41" s="1"/>
      <c r="D41" s="1"/>
      <c r="E41" s="1"/>
      <c r="F41" s="1"/>
    </row>
    <row r="42" spans="1:6" ht="15">
      <c r="A42" s="17"/>
      <c r="B42" s="1"/>
      <c r="C42" s="1"/>
      <c r="D42" s="1"/>
      <c r="E42" s="1"/>
      <c r="F42" s="1"/>
    </row>
    <row r="43" spans="1:6" ht="15">
      <c r="A43" s="17"/>
      <c r="B43" s="1"/>
      <c r="C43" s="1"/>
      <c r="D43" s="1"/>
      <c r="E43" s="1"/>
      <c r="F43" s="1"/>
    </row>
    <row r="44" spans="1:6" ht="15">
      <c r="A44" s="17"/>
      <c r="B44" s="1"/>
      <c r="C44" s="1"/>
      <c r="D44" s="1"/>
      <c r="E44" s="1"/>
      <c r="F44" s="1"/>
    </row>
    <row r="45" spans="1:6" ht="15">
      <c r="A45" s="17"/>
      <c r="B45" s="1"/>
      <c r="C45" s="1"/>
      <c r="D45" s="1"/>
      <c r="E45" s="1"/>
      <c r="F45" s="1"/>
    </row>
    <row r="46" spans="1:6" ht="15">
      <c r="A46" s="17"/>
      <c r="B46" s="1"/>
      <c r="C46" s="1"/>
      <c r="D46" s="1"/>
      <c r="E46" s="1"/>
      <c r="F46" s="1"/>
    </row>
    <row r="47" spans="1:6" ht="15">
      <c r="A47" s="17"/>
      <c r="B47" s="1"/>
      <c r="C47" s="1"/>
      <c r="D47" s="1"/>
      <c r="E47" s="1"/>
      <c r="F47" s="1"/>
    </row>
    <row r="48" spans="1:6" ht="15">
      <c r="A48" s="17"/>
      <c r="B48" s="1"/>
      <c r="C48" s="1"/>
      <c r="D48" s="1"/>
      <c r="E48" s="1"/>
      <c r="F48" s="1"/>
    </row>
    <row r="49" spans="1:6" ht="15">
      <c r="A49" s="17"/>
      <c r="B49" s="1"/>
      <c r="C49" s="1"/>
      <c r="D49" s="1"/>
      <c r="E49" s="1"/>
      <c r="F49" s="1"/>
    </row>
    <row r="50" spans="1:6" ht="15">
      <c r="A50" s="17"/>
      <c r="B50" s="1"/>
      <c r="C50" s="1"/>
      <c r="D50" s="1"/>
      <c r="E50" s="1"/>
      <c r="F50" s="1"/>
    </row>
    <row r="51" spans="1:6" ht="15">
      <c r="A51" s="17"/>
      <c r="B51" s="1"/>
      <c r="C51" s="1"/>
      <c r="D51" s="1"/>
      <c r="E51" s="1"/>
      <c r="F51" s="1"/>
    </row>
    <row r="52" spans="1:6" ht="15">
      <c r="A52" s="17"/>
      <c r="B52" s="1"/>
      <c r="C52" s="1"/>
      <c r="D52" s="1"/>
      <c r="E52" s="1"/>
      <c r="F52" s="1"/>
    </row>
    <row r="53" spans="1:6" ht="15">
      <c r="A53" s="17"/>
      <c r="B53" s="1"/>
      <c r="C53" s="1"/>
      <c r="D53" s="1"/>
      <c r="E53" s="1"/>
      <c r="F53" s="1"/>
    </row>
    <row r="54" spans="1:6" ht="15">
      <c r="A54" s="17"/>
      <c r="B54" s="1"/>
      <c r="C54" s="1"/>
      <c r="D54" s="1"/>
      <c r="E54" s="1"/>
      <c r="F54" s="1"/>
    </row>
    <row r="55" spans="1:6" ht="15">
      <c r="A55" s="17"/>
      <c r="B55" s="1"/>
      <c r="C55" s="1"/>
      <c r="D55" s="1"/>
      <c r="E55" s="1"/>
      <c r="F55" s="1"/>
    </row>
    <row r="56" spans="1:6" ht="15">
      <c r="A56" s="17"/>
      <c r="B56" s="1"/>
      <c r="C56" s="1"/>
      <c r="D56" s="1"/>
      <c r="E56" s="1"/>
      <c r="F56" s="1"/>
    </row>
    <row r="57" spans="1:6" ht="15">
      <c r="A57" s="17"/>
      <c r="B57" s="1"/>
      <c r="C57" s="1"/>
      <c r="D57" s="1"/>
      <c r="E57" s="1"/>
      <c r="F57" s="1"/>
    </row>
    <row r="58" spans="1:6" ht="15">
      <c r="A58" s="17"/>
      <c r="B58" s="1"/>
      <c r="C58" s="1"/>
      <c r="D58" s="1"/>
      <c r="E58" s="1"/>
      <c r="F58" s="1"/>
    </row>
    <row r="59" spans="1:6" ht="15">
      <c r="A59" s="17"/>
      <c r="B59" s="1"/>
      <c r="C59" s="1"/>
      <c r="D59" s="1"/>
      <c r="E59" s="1"/>
      <c r="F59" s="1"/>
    </row>
    <row r="60" spans="1:6" ht="15">
      <c r="A60" s="17"/>
      <c r="B60" s="1"/>
      <c r="C60" s="1"/>
      <c r="D60" s="1"/>
      <c r="E60" s="1"/>
      <c r="F60" s="1"/>
    </row>
    <row r="61" spans="1:6" ht="15">
      <c r="A61" s="17"/>
      <c r="B61" s="1"/>
      <c r="C61" s="1"/>
      <c r="D61" s="1"/>
      <c r="E61" s="1"/>
      <c r="F61" s="1"/>
    </row>
    <row r="62" spans="1:6" ht="15">
      <c r="A62" s="17"/>
      <c r="B62" s="1"/>
      <c r="C62" s="1"/>
      <c r="D62" s="1"/>
      <c r="E62" s="1"/>
      <c r="F62" s="1"/>
    </row>
    <row r="63" spans="1:6" ht="15">
      <c r="A63" s="17"/>
      <c r="B63" s="1"/>
      <c r="C63" s="1"/>
      <c r="D63" s="1"/>
      <c r="E63" s="1"/>
      <c r="F63" s="1"/>
    </row>
    <row r="64" spans="1:6" ht="15">
      <c r="A64" s="17"/>
      <c r="B64" s="1"/>
      <c r="C64" s="1"/>
      <c r="D64" s="1"/>
      <c r="E64" s="1"/>
      <c r="F64" s="1"/>
    </row>
    <row r="65" spans="1:6" ht="15">
      <c r="A65" s="17"/>
      <c r="B65" s="1"/>
      <c r="C65" s="1"/>
      <c r="D65" s="1"/>
      <c r="E65" s="1"/>
      <c r="F65" s="1"/>
    </row>
    <row r="66" spans="1:6" ht="15">
      <c r="A66" s="17"/>
      <c r="B66" s="1"/>
      <c r="C66" s="1"/>
      <c r="D66" s="1"/>
      <c r="E66" s="1"/>
      <c r="F66" s="1"/>
    </row>
    <row r="67" spans="1:6" ht="15">
      <c r="A67" s="17"/>
      <c r="B67" s="1"/>
      <c r="C67" s="1"/>
      <c r="D67" s="1"/>
      <c r="E67" s="1"/>
      <c r="F67" s="1"/>
    </row>
    <row r="68" spans="1:6" ht="15">
      <c r="A68" s="17"/>
      <c r="B68" s="1"/>
      <c r="C68" s="1"/>
      <c r="D68" s="1"/>
      <c r="E68" s="1"/>
      <c r="F68" s="1"/>
    </row>
    <row r="69" spans="1:6" ht="15">
      <c r="A69" s="17"/>
      <c r="B69" s="1"/>
      <c r="C69" s="1"/>
      <c r="D69" s="1"/>
      <c r="E69" s="1"/>
      <c r="F69" s="1"/>
    </row>
    <row r="70" spans="1:6" ht="15">
      <c r="A70" s="17"/>
      <c r="B70" s="1"/>
      <c r="C70" s="1"/>
      <c r="D70" s="1"/>
      <c r="E70" s="1"/>
      <c r="F70" s="1"/>
    </row>
    <row r="71" spans="1:6" ht="15">
      <c r="A71" s="17"/>
      <c r="B71" s="1"/>
      <c r="C71" s="1"/>
      <c r="D71" s="1"/>
      <c r="E71" s="1"/>
      <c r="F71" s="1"/>
    </row>
    <row r="72" spans="1:6" ht="15">
      <c r="A72" s="17"/>
      <c r="B72" s="1"/>
      <c r="C72" s="1"/>
      <c r="D72" s="1"/>
      <c r="E72" s="1"/>
      <c r="F72" s="1"/>
    </row>
    <row r="73" spans="1:6" ht="15">
      <c r="A73" s="17"/>
      <c r="B73" s="1"/>
      <c r="C73" s="1"/>
      <c r="D73" s="1"/>
      <c r="E73" s="1"/>
      <c r="F73" s="1"/>
    </row>
    <row r="74" spans="1:6" ht="15">
      <c r="A74" s="17"/>
      <c r="B74" s="1"/>
      <c r="C74" s="1"/>
      <c r="D74" s="1"/>
      <c r="E74" s="1"/>
      <c r="F74" s="1"/>
    </row>
    <row r="75" spans="1:6" ht="15">
      <c r="A75" s="17"/>
      <c r="B75" s="1"/>
      <c r="C75" s="1"/>
      <c r="D75" s="1"/>
      <c r="E75" s="1"/>
      <c r="F75" s="1"/>
    </row>
    <row r="76" spans="1:6" ht="15">
      <c r="A76" s="17"/>
      <c r="B76" s="1"/>
      <c r="C76" s="1"/>
      <c r="D76" s="1"/>
      <c r="E76" s="1"/>
      <c r="F76" s="1"/>
    </row>
    <row r="77" spans="1:6" ht="15">
      <c r="A77" s="17"/>
      <c r="B77" s="1"/>
      <c r="C77" s="1"/>
      <c r="D77" s="1"/>
      <c r="E77" s="1"/>
      <c r="F77" s="1"/>
    </row>
    <row r="78" spans="1:6" ht="15">
      <c r="A78" s="17"/>
      <c r="B78" s="1"/>
      <c r="C78" s="1"/>
      <c r="D78" s="1"/>
      <c r="E78" s="1"/>
      <c r="F78" s="1"/>
    </row>
    <row r="79" spans="1:6" ht="15">
      <c r="A79" s="17"/>
      <c r="B79" s="1"/>
      <c r="C79" s="1"/>
      <c r="D79" s="1"/>
      <c r="E79" s="1"/>
      <c r="F79" s="1"/>
    </row>
    <row r="80" spans="1:6" ht="15">
      <c r="A80" s="17"/>
      <c r="B80" s="1"/>
      <c r="C80" s="1"/>
      <c r="D80" s="1"/>
      <c r="E80" s="1"/>
      <c r="F80" s="1"/>
    </row>
    <row r="81" spans="1:6" ht="15">
      <c r="A81" s="17"/>
      <c r="B81" s="1"/>
      <c r="C81" s="1"/>
      <c r="D81" s="1"/>
      <c r="E81" s="1"/>
      <c r="F81" s="1"/>
    </row>
    <row r="82" spans="1:6" ht="15">
      <c r="A82" s="17"/>
      <c r="B82" s="1"/>
      <c r="C82" s="1"/>
      <c r="D82" s="1"/>
      <c r="E82" s="1"/>
      <c r="F82" s="1"/>
    </row>
    <row r="83" spans="1:6" ht="15">
      <c r="A83" s="17"/>
      <c r="B83" s="1"/>
      <c r="C83" s="1"/>
      <c r="D83" s="1"/>
      <c r="E83" s="1"/>
      <c r="F83" s="1"/>
    </row>
    <row r="84" spans="1:6" ht="15">
      <c r="A84" s="17"/>
      <c r="B84" s="1"/>
      <c r="C84" s="1"/>
      <c r="D84" s="1"/>
      <c r="E84" s="1"/>
      <c r="F84" s="1"/>
    </row>
    <row r="85" spans="1:6" ht="15">
      <c r="A85" s="17"/>
      <c r="B85" s="1"/>
      <c r="C85" s="1"/>
      <c r="D85" s="1"/>
      <c r="E85" s="1"/>
      <c r="F85" s="1"/>
    </row>
    <row r="86" spans="1:6" ht="15">
      <c r="A86" s="17"/>
      <c r="B86" s="1"/>
      <c r="C86" s="1"/>
      <c r="D86" s="1"/>
      <c r="E86" s="1"/>
      <c r="F86" s="1"/>
    </row>
    <row r="87" spans="1:6" ht="15">
      <c r="A87" s="17"/>
      <c r="B87" s="1"/>
      <c r="C87" s="1"/>
      <c r="D87" s="1"/>
      <c r="E87" s="1"/>
      <c r="F87" s="1"/>
    </row>
    <row r="88" spans="1:6" ht="15">
      <c r="A88" s="17"/>
      <c r="B88" s="1"/>
      <c r="C88" s="1"/>
      <c r="D88" s="1"/>
      <c r="E88" s="1"/>
      <c r="F88" s="1"/>
    </row>
    <row r="89" spans="1:6" ht="15">
      <c r="A89" s="17"/>
      <c r="B89" s="1"/>
      <c r="C89" s="1"/>
      <c r="D89" s="1"/>
      <c r="E89" s="1"/>
      <c r="F89" s="1"/>
    </row>
    <row r="90" spans="1:6" ht="15">
      <c r="A90" s="17"/>
      <c r="B90" s="1"/>
      <c r="C90" s="1"/>
      <c r="D90" s="1"/>
      <c r="E90" s="1"/>
      <c r="F90" s="1"/>
    </row>
    <row r="91" spans="1:6">
      <c r="A91" s="19"/>
    </row>
    <row r="92" spans="1:6">
      <c r="A92" s="19"/>
    </row>
    <row r="93" spans="1:6">
      <c r="A93" s="19"/>
    </row>
    <row r="94" spans="1:6">
      <c r="A94" s="19"/>
    </row>
    <row r="95" spans="1:6">
      <c r="A95" s="19"/>
    </row>
    <row r="96" spans="1:6">
      <c r="A96" s="19"/>
    </row>
    <row r="97" spans="1:1">
      <c r="A97" s="19"/>
    </row>
    <row r="98" spans="1:1">
      <c r="A98" s="19"/>
    </row>
    <row r="99" spans="1:1">
      <c r="A99" s="19"/>
    </row>
    <row r="100" spans="1:1">
      <c r="A100" s="19"/>
    </row>
  </sheetData>
  <mergeCells count="2">
    <mergeCell ref="D1:F2"/>
    <mergeCell ref="D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Start_Here</vt:lpstr>
      <vt:lpstr>Daily_Builder</vt:lpstr>
      <vt:lpstr>Week_Trainer</vt:lpstr>
      <vt:lpstr>MS_90min_Example</vt:lpstr>
      <vt:lpstr>HS_90min_Example</vt:lpstr>
      <vt:lpstr>Library</vt:lpstr>
      <vt:lpstr>Progression_Guide</vt:lpstr>
      <vt:lpstr>Work_Rest_Guide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 Burgess</cp:lastModifiedBy>
  <dcterms:created xsi:type="dcterms:W3CDTF">2026-08-10T19:08:50Z</dcterms:created>
  <dcterms:modified xsi:type="dcterms:W3CDTF">2026-08-10T19:08:50Z</dcterms:modified>
</cp:coreProperties>
</file>